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83" firstSheet="1" activeTab="1"/>
  </bookViews>
  <sheets>
    <sheet name="Partwise Stat.Negotation" sheetId="1" r:id="rId1"/>
    <sheet name="Quotation Item" sheetId="2" r:id="rId2"/>
  </sheets>
  <definedNames>
    <definedName name="_xlnm.Print_Area" localSheetId="0">'Partwise Stat.Negotation'!$A$1:$M$366</definedName>
    <definedName name="_xlnm.Print_Area" localSheetId="1">'Quotation Item'!$A$1:$H$251</definedName>
    <definedName name="_xlnm.Print_Titles" localSheetId="0">'Partwise Stat.Negotation'!$1:$1</definedName>
    <definedName name="_xlnm.Print_Titles" localSheetId="1">'Quotation Item'!$1:$1</definedName>
  </definedNames>
  <calcPr fullCalcOnLoad="1"/>
</workbook>
</file>

<file path=xl/sharedStrings.xml><?xml version="1.0" encoding="utf-8"?>
<sst xmlns="http://schemas.openxmlformats.org/spreadsheetml/2006/main" count="312" uniqueCount="135">
  <si>
    <t>Description</t>
  </si>
  <si>
    <t>Paper Weight.</t>
  </si>
  <si>
    <t>Stapler (Big) Heavy Duty.</t>
  </si>
  <si>
    <t>Hole Guard.</t>
  </si>
  <si>
    <t>Dater Stamp</t>
  </si>
  <si>
    <t>Hit Spray</t>
  </si>
  <si>
    <t xml:space="preserve">White Board Marker Pen </t>
  </si>
  <si>
    <t>White Board Marker Pen Ink</t>
  </si>
  <si>
    <t>Five Quire Register</t>
  </si>
  <si>
    <t>Vouchar Pesting File</t>
  </si>
  <si>
    <t>Whitner Thinar.</t>
  </si>
  <si>
    <t>Marker Pen (Highlighter)</t>
  </si>
  <si>
    <t>One Quire Register</t>
  </si>
  <si>
    <t>Glustic</t>
  </si>
  <si>
    <t>Stikar 1"</t>
  </si>
  <si>
    <t>Punching Machine Small</t>
  </si>
  <si>
    <t>Office File</t>
  </si>
  <si>
    <t>Stapler Pin Heavy Duty.</t>
  </si>
  <si>
    <t>Tisco Tape (Big)</t>
  </si>
  <si>
    <t>Pen Drive (Make - Sony) 16GB</t>
  </si>
  <si>
    <t>Folder Pad Blue</t>
  </si>
  <si>
    <t>Folder Pad RED</t>
  </si>
  <si>
    <t>File Tag</t>
  </si>
  <si>
    <t xml:space="preserve">Attendance Register-  Make &amp; Size: STANDARD </t>
  </si>
  <si>
    <t>Calculator- Make &amp; Size: STANDARD 12 Digit</t>
  </si>
  <si>
    <t>Carbon Paper Blue Make &amp; Size: STANDARD.</t>
  </si>
  <si>
    <t xml:space="preserve">Duster - Make &amp; Size: STANDARD </t>
  </si>
  <si>
    <t xml:space="preserve">Pencil H.B.l  Make &amp; Size: STANDARD </t>
  </si>
  <si>
    <t>Scissor (Katri). Big  Make &amp; Size:STANDARD.</t>
  </si>
  <si>
    <t xml:space="preserve">Pin Sharp (Tachni).. Make &amp; Size:STANDARD </t>
  </si>
  <si>
    <t xml:space="preserve">Stapler Medium.. Make &amp; Size: STANDARD </t>
  </si>
  <si>
    <t xml:space="preserve">Stapler Pin Small. . Make STANDARD &amp; Size: Small. </t>
  </si>
  <si>
    <t xml:space="preserve">Stapler Pin Remover. Make &amp; Size: STANDARD </t>
  </si>
  <si>
    <t xml:space="preserve">Tag-Lace White Big. Make &amp; Size: STANDARD </t>
  </si>
  <si>
    <t xml:space="preserve">Tisco Tape (Adhesive).Make &amp; Size:STANDARD </t>
  </si>
  <si>
    <t xml:space="preserve">Tochya (Paper Hole Purpose)Paper Hole Purpose). Make &amp; Size:STANDARD </t>
  </si>
  <si>
    <t xml:space="preserve">U Clip ( PIN ).Make &amp; Size:STANDARD </t>
  </si>
  <si>
    <t>Whitner Pen. Make &amp; Size:STANDARD</t>
  </si>
  <si>
    <t xml:space="preserve">Four Flap Pad.. Make &amp; Size:STANDARD </t>
  </si>
  <si>
    <t>Stamp Pad (Blue).Make &amp; Size:STANDARD</t>
  </si>
  <si>
    <t xml:space="preserve">Room Freshener-- Make &amp; Size:STANDARD  </t>
  </si>
  <si>
    <t xml:space="preserve">Rubber Band  2 "" Make &amp; Size:STANDARD </t>
  </si>
  <si>
    <t xml:space="preserve">Rubber Band  4 "" Make &amp; Size:STANDARD </t>
  </si>
  <si>
    <t xml:space="preserve">Plastic Coated File-Make &amp; Size:STANDARD </t>
  </si>
  <si>
    <t xml:space="preserve">Two Flap Pad.Make &amp; Size:STANDARD </t>
  </si>
  <si>
    <t>Three Quire Register-Make &amp; Size:STANDARD</t>
  </si>
  <si>
    <t xml:space="preserve">Eraser-Make &amp; Size: STANDARD </t>
  </si>
  <si>
    <t xml:space="preserve">Flag-Make &amp; Size: STANDARD </t>
  </si>
  <si>
    <t xml:space="preserve">Good Night  Liquied-Make &amp; Size: STANDARD </t>
  </si>
  <si>
    <t xml:space="preserve">Good Night Machine With Liquied-Make &amp; Size: STANDARD </t>
  </si>
  <si>
    <t xml:space="preserve">Marker Pen Red/Blue/Black-Big-Make &amp; Size: STANDARD </t>
  </si>
  <si>
    <t xml:space="preserve">Plastic Paper-Make &amp; Size: STANDARD </t>
  </si>
  <si>
    <t xml:space="preserve">Sketch Pen.Make &amp; Size: STANDARD </t>
  </si>
  <si>
    <t xml:space="preserve">Sharpner ( For Pencil).Make &amp; Size: STANDARD </t>
  </si>
  <si>
    <t>Carbon  Paper Black Make &amp; Size Standard Two Side</t>
  </si>
  <si>
    <t xml:space="preserve">Stamp Pad Big Blue - Make &amp; Size: STANDARD </t>
  </si>
  <si>
    <t>Stamp Pad (Green ) Make &amp; Size Standard Big</t>
  </si>
  <si>
    <t>Stamp Pad ink  Green  Make &amp; Size Standard</t>
  </si>
  <si>
    <t>Notebook -200 Pages</t>
  </si>
  <si>
    <t>Box File ( Big )-</t>
  </si>
  <si>
    <t xml:space="preserve">Spong Box </t>
  </si>
  <si>
    <t>Gum Bottle ( Big ). Make : STANDARD &amp; Size :  (Big )  700ml</t>
  </si>
  <si>
    <t>Khakhi Tep 2 Inch.</t>
  </si>
  <si>
    <t>Khakhi Tep 3 Inch.</t>
  </si>
  <si>
    <t>Lajer  Page - Legal Size (Green Paper)</t>
  </si>
  <si>
    <t xml:space="preserve">Marker Pen C.D.( Small ). Make &amp; Size: STANDARD </t>
  </si>
  <si>
    <t xml:space="preserve">Pen Blue (Use &amp; Throw)Make &amp; Size: STANDARD </t>
  </si>
  <si>
    <t xml:space="preserve">Pen Red (Use &amp; Throw)Make &amp; Size: STANDARD </t>
  </si>
  <si>
    <t xml:space="preserve">Pen Black (Use &amp; Throw)Make &amp; Size: STANDARD </t>
  </si>
  <si>
    <t>Stamp Pad Ink Blue  Make &amp; Size: STANDARD .</t>
  </si>
  <si>
    <t>Stamp Pad Ink Red. Make &amp; Size:STANDARD</t>
  </si>
  <si>
    <t>Stamp Pad (Red) Make &amp; Size:STANDARD</t>
  </si>
  <si>
    <t>Stapler Pin Medium. for Kangaro Machine  . Make STANDARD &amp; Size: Medium</t>
  </si>
  <si>
    <t>Scale -(Plastic )</t>
  </si>
  <si>
    <t>units</t>
  </si>
  <si>
    <t xml:space="preserve">Watch Cell </t>
  </si>
  <si>
    <t>Remote Cell</t>
  </si>
  <si>
    <t>Pencil Cell</t>
  </si>
  <si>
    <t>Lyryingoscope Cell</t>
  </si>
  <si>
    <t>Pacemaker Cell (Temprary)</t>
  </si>
  <si>
    <t>Pead Small Size</t>
  </si>
  <si>
    <t xml:space="preserve">Punching Machine - Big.800 Make &amp; Size: STANDARD </t>
  </si>
  <si>
    <t xml:space="preserve">Pin Kushan-(Magentic Pin Clip Container </t>
  </si>
  <si>
    <t>Printer Ribbon LQ 300</t>
  </si>
  <si>
    <t>Nos</t>
  </si>
  <si>
    <t>Box</t>
  </si>
  <si>
    <t>Packet</t>
  </si>
  <si>
    <t>Rim</t>
  </si>
  <si>
    <t>Kg</t>
  </si>
  <si>
    <t>bandal</t>
  </si>
  <si>
    <t>Gum Bottle . Make : STANDARD &amp; Size :  (Small )  300ml</t>
  </si>
  <si>
    <t xml:space="preserve">Scale -(Steel) </t>
  </si>
  <si>
    <t>Annual Qty.</t>
  </si>
  <si>
    <t xml:space="preserve">Stapler  Small. . Make STANDARD &amp; Size: Small. </t>
  </si>
  <si>
    <t>Box File ( Small )Make &amp; Size: STANDARD, Rexin Coating With Kangaroo munix clip</t>
  </si>
  <si>
    <t>Estimate Rate</t>
  </si>
  <si>
    <t>LOKMANGAL PRINT N PACK PVT LTD,SOLAPUR</t>
  </si>
  <si>
    <t>Samprati Offset Printers, Solapur</t>
  </si>
  <si>
    <t>Shradha Sunil Gite, Kotul</t>
  </si>
  <si>
    <t>Mahesh Agencies Prop. Mahesh Chandrakant Nagare,Kopargaon</t>
  </si>
  <si>
    <t>Mangalmurti Enterprises,Ahmednagar</t>
  </si>
  <si>
    <t>Shree Ganesh Enterprises,Nashik</t>
  </si>
  <si>
    <t>Total Amt.in Rs.</t>
  </si>
  <si>
    <r>
      <t xml:space="preserve">BASIC RATE In </t>
    </r>
    <r>
      <rPr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 xml:space="preserve">Rs.
</t>
    </r>
  </si>
  <si>
    <t xml:space="preserve">Remark </t>
  </si>
  <si>
    <t xml:space="preserve"> Sai Samarth Playing Equipments,Pune</t>
  </si>
  <si>
    <t xml:space="preserve"> SHIVAM OFFSET,Ahmednagar</t>
  </si>
  <si>
    <t xml:space="preserve">SHIVMUDRA OFFSET PRINTERS BEED </t>
  </si>
  <si>
    <t>Name of Supplier:-Sai Samarth Playing Equipments,Pune</t>
  </si>
  <si>
    <t>Name of Supplier:-Shradha Sunil Gite, Kotul</t>
  </si>
  <si>
    <t>Name of Supplier:-Shree Ganesh Enterprises,Nashik</t>
  </si>
  <si>
    <t xml:space="preserve">Name of Supplier:-SHIVMUDRA OFFSET PRINTERS BEED </t>
  </si>
  <si>
    <t>Name of Supplier:-Samprati Offset Printers, Solapur</t>
  </si>
  <si>
    <t>Name of Supplier:-Mangalmurti Enterprises,Ahmednagar</t>
  </si>
  <si>
    <t>Name of Supplier:-LOKMANGAL PRINT N PACK PVT LTD,SOLAPUR</t>
  </si>
  <si>
    <t>Name of Supplier:-SHIVAM OFFSET,Ahmednagar</t>
  </si>
  <si>
    <t xml:space="preserve">                 Total Amt.in Rs.</t>
  </si>
  <si>
    <t xml:space="preserve">                  Total Amt.in Rs.</t>
  </si>
  <si>
    <t xml:space="preserve">                Total Amt.in Rs.</t>
  </si>
  <si>
    <t xml:space="preserve">               Total Amt.in Rs.</t>
  </si>
  <si>
    <t xml:space="preserve">              Total Amt.in Rs.</t>
  </si>
  <si>
    <t>Ten.Sr. No.</t>
  </si>
  <si>
    <t>Sr.No.</t>
  </si>
  <si>
    <t xml:space="preserve">             Total Amt.in Rs.</t>
  </si>
  <si>
    <t>Rate After Negotiation</t>
  </si>
  <si>
    <t>Name of Supplier:-Mahesh Agencies Prop.Mahesh Chandrakant Nagare,Kopargaon</t>
  </si>
  <si>
    <t>Shri Saibaba Hospital,Shirdi</t>
  </si>
  <si>
    <t xml:space="preserve">Medical Director </t>
  </si>
  <si>
    <t>Xerox Paper A-4-JK /B2B /Paper One -70 g/m2-210x297 mm 70 GSM (Rim Packing)</t>
  </si>
  <si>
    <t>Xerox Paper-JK /B2B /Paper OneLegal.Make:STANDARD &amp; Size:345 mm x 215mm (FS) 70 Gsm (Rim Packing)</t>
  </si>
  <si>
    <t xml:space="preserve"> Qty.</t>
  </si>
  <si>
    <t>Rate Per Item in Rs.</t>
  </si>
  <si>
    <t>Shri Saibaba Hospital Shirdi</t>
  </si>
  <si>
    <t>Two Quire Register-Make&amp;Size:STANDARD</t>
  </si>
  <si>
    <t xml:space="preserve">Punching Machine DP 500-Make &amp; Size: STANDARD  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</si>
</sst>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yy"/>
    <numFmt numFmtId="181" formatCode="hh&quot;:&quot;mm&quot;:&quot;ss\ AM/PM"/>
    <numFmt numFmtId="182" formatCode="#,##0.00_);\-#,##0.00"/>
    <numFmt numFmtId="183" formatCode="#,##0_);\-#,##0"/>
    <numFmt numFmtId="184" formatCode="#,##0.000_);\-#,##0.000"/>
    <numFmt numFmtId="185" formatCode="#,##0.0000_);\-#,##0.0000"/>
    <numFmt numFmtId="186" formatCode="#,##0.0_);\-#,##0.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00439]0.##"/>
    <numFmt numFmtId="198" formatCode="[$-4000439]0.00%"/>
    <numFmt numFmtId="199" formatCode="[$-409]dddd\,\ mmmm\ dd\,\ yyyy"/>
    <numFmt numFmtId="200" formatCode="#,##0.0"/>
    <numFmt numFmtId="201" formatCode="0.0000"/>
    <numFmt numFmtId="202" formatCode="0.000"/>
    <numFmt numFmtId="203" formatCode="0.00000"/>
    <numFmt numFmtId="204" formatCode="0.000000"/>
  </numFmts>
  <fonts count="56">
    <font>
      <sz val="10"/>
      <color indexed="8"/>
      <name val="MS Sans Serif"/>
      <family val="0"/>
    </font>
    <font>
      <sz val="9.95"/>
      <color indexed="8"/>
      <name val="Device Font 17cpi"/>
      <family val="0"/>
    </font>
    <font>
      <b/>
      <sz val="9"/>
      <color indexed="8"/>
      <name val="Device Font 17cpi"/>
      <family val="0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u val="single"/>
      <sz val="12"/>
      <color indexed="8"/>
      <name val="Book Antiqua"/>
      <family val="1"/>
    </font>
    <font>
      <sz val="10"/>
      <color indexed="8"/>
      <name val="Book Antiqua"/>
      <family val="1"/>
    </font>
    <font>
      <sz val="14"/>
      <color indexed="8"/>
      <name val="Kokil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Arial"/>
      <family val="2"/>
    </font>
    <font>
      <b/>
      <sz val="11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NumberForma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 applyProtection="1">
      <alignment vertical="top" wrapText="1"/>
      <protection/>
    </xf>
    <xf numFmtId="0" fontId="3" fillId="16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33" borderId="11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58" applyNumberFormat="1" applyFont="1" applyFill="1" applyBorder="1" applyAlignment="1">
      <alignment horizontal="center" vertical="top"/>
      <protection/>
    </xf>
    <xf numFmtId="0" fontId="7" fillId="33" borderId="10" xfId="58" applyNumberFormat="1" applyFont="1" applyFill="1" applyBorder="1" applyAlignment="1">
      <alignment vertical="top" wrapText="1"/>
      <protection/>
    </xf>
    <xf numFmtId="1" fontId="7" fillId="33" borderId="10" xfId="58" applyNumberFormat="1" applyFont="1" applyFill="1" applyBorder="1" applyAlignment="1">
      <alignment horizontal="right" vertical="top"/>
      <protection/>
    </xf>
    <xf numFmtId="0" fontId="7" fillId="33" borderId="10" xfId="57" applyNumberFormat="1" applyFont="1" applyFill="1" applyBorder="1" applyAlignment="1">
      <alignment horizontal="center" vertical="top"/>
      <protection/>
    </xf>
    <xf numFmtId="2" fontId="7" fillId="33" borderId="10" xfId="58" applyNumberFormat="1" applyFont="1" applyFill="1" applyBorder="1" applyAlignment="1">
      <alignment vertical="top"/>
      <protection/>
    </xf>
    <xf numFmtId="2" fontId="7" fillId="33" borderId="10" xfId="57" applyNumberFormat="1" applyFont="1" applyFill="1" applyBorder="1" applyAlignment="1">
      <alignment horizontal="right" vertical="top" wrapText="1"/>
      <protection/>
    </xf>
    <xf numFmtId="201" fontId="7" fillId="33" borderId="10" xfId="57" applyNumberFormat="1" applyFont="1" applyFill="1" applyBorder="1" applyAlignment="1">
      <alignment horizontal="center" vertical="top" wrapText="1"/>
      <protection/>
    </xf>
    <xf numFmtId="201" fontId="8" fillId="33" borderId="10" xfId="57" applyNumberFormat="1" applyFont="1" applyFill="1" applyBorder="1" applyAlignment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vertical="top"/>
      <protection/>
    </xf>
    <xf numFmtId="2" fontId="7" fillId="33" borderId="10" xfId="58" applyNumberFormat="1" applyFont="1" applyFill="1" applyBorder="1" applyAlignment="1">
      <alignment horizontal="right" vertical="top"/>
      <protection/>
    </xf>
    <xf numFmtId="0" fontId="7" fillId="33" borderId="10" xfId="57" applyNumberFormat="1" applyFont="1" applyFill="1" applyBorder="1" applyAlignment="1">
      <alignment vertical="top"/>
      <protection/>
    </xf>
    <xf numFmtId="0" fontId="54" fillId="33" borderId="10" xfId="57" applyNumberFormat="1" applyFont="1" applyFill="1" applyBorder="1" applyAlignment="1">
      <alignment vertical="top"/>
      <protection/>
    </xf>
    <xf numFmtId="0" fontId="12" fillId="33" borderId="10" xfId="0" applyNumberFormat="1" applyFont="1" applyFill="1" applyBorder="1" applyAlignment="1" applyProtection="1">
      <alignment vertical="top"/>
      <protection/>
    </xf>
    <xf numFmtId="0" fontId="4" fillId="16" borderId="10" xfId="0" applyNumberFormat="1" applyFont="1" applyFill="1" applyBorder="1" applyAlignment="1" applyProtection="1">
      <alignment horizontal="center" vertical="top"/>
      <protection/>
    </xf>
    <xf numFmtId="0" fontId="4" fillId="16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vertical="top"/>
    </xf>
    <xf numFmtId="0" fontId="4" fillId="16" borderId="10" xfId="0" applyNumberFormat="1" applyFont="1" applyFill="1" applyBorder="1" applyAlignment="1" applyProtection="1">
      <alignment horizontal="center" vertical="top" wrapText="1"/>
      <protection/>
    </xf>
    <xf numFmtId="0" fontId="7" fillId="16" borderId="10" xfId="58" applyNumberFormat="1" applyFont="1" applyFill="1" applyBorder="1" applyAlignment="1">
      <alignment horizontal="center" vertical="top"/>
      <protection/>
    </xf>
    <xf numFmtId="0" fontId="7" fillId="16" borderId="10" xfId="58" applyNumberFormat="1" applyFont="1" applyFill="1" applyBorder="1" applyAlignment="1">
      <alignment vertical="top" wrapText="1"/>
      <protection/>
    </xf>
    <xf numFmtId="0" fontId="7" fillId="16" borderId="10" xfId="57" applyNumberFormat="1" applyFont="1" applyFill="1" applyBorder="1" applyAlignment="1">
      <alignment horizontal="center" vertical="top"/>
      <protection/>
    </xf>
    <xf numFmtId="2" fontId="7" fillId="16" borderId="10" xfId="58" applyNumberFormat="1" applyFont="1" applyFill="1" applyBorder="1" applyAlignment="1">
      <alignment vertical="top"/>
      <protection/>
    </xf>
    <xf numFmtId="2" fontId="7" fillId="16" borderId="10" xfId="57" applyNumberFormat="1" applyFont="1" applyFill="1" applyBorder="1" applyAlignment="1">
      <alignment horizontal="right" vertical="top" wrapText="1"/>
      <protection/>
    </xf>
    <xf numFmtId="201" fontId="7" fillId="16" borderId="10" xfId="57" applyNumberFormat="1" applyFont="1" applyFill="1" applyBorder="1" applyAlignment="1">
      <alignment horizontal="center" vertical="top" wrapText="1"/>
      <protection/>
    </xf>
    <xf numFmtId="2" fontId="7" fillId="16" borderId="10" xfId="58" applyNumberFormat="1" applyFont="1" applyFill="1" applyBorder="1" applyAlignment="1">
      <alignment horizontal="right" vertical="top"/>
      <protection/>
    </xf>
    <xf numFmtId="0" fontId="7" fillId="16" borderId="10" xfId="57" applyNumberFormat="1" applyFont="1" applyFill="1" applyBorder="1" applyAlignment="1">
      <alignment vertical="top"/>
      <protection/>
    </xf>
    <xf numFmtId="0" fontId="54" fillId="16" borderId="10" xfId="57" applyNumberFormat="1" applyFont="1" applyFill="1" applyBorder="1" applyAlignment="1">
      <alignment vertical="top"/>
      <protection/>
    </xf>
    <xf numFmtId="0" fontId="4" fillId="16" borderId="10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 vertical="top" wrapText="1"/>
      <protection/>
    </xf>
    <xf numFmtId="0" fontId="14" fillId="33" borderId="0" xfId="0" applyNumberFormat="1" applyFont="1" applyFill="1" applyBorder="1" applyAlignment="1" applyProtection="1">
      <alignment vertical="top" wrapText="1"/>
      <protection/>
    </xf>
    <xf numFmtId="0" fontId="7" fillId="33" borderId="10" xfId="58" applyNumberFormat="1" applyFont="1" applyFill="1" applyBorder="1" applyAlignment="1">
      <alignment vertical="top"/>
      <protection/>
    </xf>
    <xf numFmtId="0" fontId="4" fillId="33" borderId="10" xfId="0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center" vertical="top"/>
    </xf>
    <xf numFmtId="0" fontId="7" fillId="16" borderId="10" xfId="58" applyNumberFormat="1" applyFont="1" applyFill="1" applyBorder="1" applyAlignment="1">
      <alignment vertical="top"/>
      <protection/>
    </xf>
    <xf numFmtId="1" fontId="7" fillId="33" borderId="10" xfId="58" applyNumberFormat="1" applyFont="1" applyFill="1" applyBorder="1" applyAlignment="1">
      <alignment horizontal="center" vertical="top"/>
      <protection/>
    </xf>
    <xf numFmtId="1" fontId="7" fillId="33" borderId="10" xfId="58" applyNumberFormat="1" applyFont="1" applyFill="1" applyBorder="1" applyAlignment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/>
      <protection/>
    </xf>
    <xf numFmtId="0" fontId="7" fillId="33" borderId="11" xfId="58" applyNumberFormat="1" applyFont="1" applyFill="1" applyBorder="1" applyAlignment="1">
      <alignment horizontal="center" vertical="top"/>
      <protection/>
    </xf>
    <xf numFmtId="0" fontId="4" fillId="33" borderId="11" xfId="0" applyNumberFormat="1" applyFont="1" applyFill="1" applyBorder="1" applyAlignment="1" applyProtection="1">
      <alignment vertical="top" wrapText="1"/>
      <protection/>
    </xf>
    <xf numFmtId="0" fontId="7" fillId="33" borderId="11" xfId="58" applyNumberFormat="1" applyFont="1" applyFill="1" applyBorder="1" applyAlignment="1">
      <alignment vertical="top"/>
      <protection/>
    </xf>
    <xf numFmtId="1" fontId="7" fillId="33" borderId="11" xfId="58" applyNumberFormat="1" applyFont="1" applyFill="1" applyBorder="1" applyAlignment="1">
      <alignment horizontal="center" vertical="top"/>
      <protection/>
    </xf>
    <xf numFmtId="2" fontId="7" fillId="33" borderId="11" xfId="57" applyNumberFormat="1" applyFont="1" applyFill="1" applyBorder="1" applyAlignment="1">
      <alignment horizontal="right" vertical="top" wrapText="1"/>
      <protection/>
    </xf>
    <xf numFmtId="201" fontId="7" fillId="33" borderId="11" xfId="57" applyNumberFormat="1" applyFont="1" applyFill="1" applyBorder="1" applyAlignment="1">
      <alignment horizontal="center" vertical="top" wrapText="1"/>
      <protection/>
    </xf>
    <xf numFmtId="0" fontId="4" fillId="10" borderId="10" xfId="0" applyNumberFormat="1" applyFont="1" applyFill="1" applyBorder="1" applyAlignment="1" applyProtection="1">
      <alignment horizontal="center" vertical="top"/>
      <protection/>
    </xf>
    <xf numFmtId="0" fontId="4" fillId="10" borderId="12" xfId="0" applyNumberFormat="1" applyFont="1" applyFill="1" applyBorder="1" applyAlignment="1" applyProtection="1">
      <alignment horizontal="center" vertical="top"/>
      <protection/>
    </xf>
    <xf numFmtId="0" fontId="4" fillId="10" borderId="12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/>
    </xf>
    <xf numFmtId="0" fontId="4" fillId="10" borderId="12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58" applyNumberFormat="1" applyFont="1" applyFill="1" applyBorder="1" applyAlignment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8" fillId="33" borderId="10" xfId="58" applyNumberFormat="1" applyFont="1" applyFill="1" applyBorder="1" applyAlignment="1">
      <alignment vertical="top"/>
      <protection/>
    </xf>
    <xf numFmtId="1" fontId="8" fillId="33" borderId="10" xfId="58" applyNumberFormat="1" applyFont="1" applyFill="1" applyBorder="1" applyAlignment="1">
      <alignment horizontal="center" vertical="top"/>
      <protection/>
    </xf>
    <xf numFmtId="2" fontId="8" fillId="33" borderId="10" xfId="57" applyNumberFormat="1" applyFont="1" applyFill="1" applyBorder="1" applyAlignment="1">
      <alignment horizontal="right" vertical="top" wrapText="1"/>
      <protection/>
    </xf>
    <xf numFmtId="2" fontId="8" fillId="33" borderId="10" xfId="58" applyNumberFormat="1" applyFont="1" applyFill="1" applyBorder="1" applyAlignment="1">
      <alignment horizontal="right" vertical="top"/>
      <protection/>
    </xf>
    <xf numFmtId="0" fontId="8" fillId="33" borderId="10" xfId="58" applyNumberFormat="1" applyFont="1" applyFill="1" applyBorder="1" applyAlignment="1">
      <alignment vertical="top" wrapText="1"/>
      <protection/>
    </xf>
    <xf numFmtId="0" fontId="8" fillId="33" borderId="10" xfId="57" applyNumberFormat="1" applyFont="1" applyFill="1" applyBorder="1" applyAlignment="1">
      <alignment vertical="top"/>
      <protection/>
    </xf>
    <xf numFmtId="0" fontId="55" fillId="33" borderId="10" xfId="57" applyNumberFormat="1" applyFont="1" applyFill="1" applyBorder="1" applyAlignment="1">
      <alignment vertical="top"/>
      <protection/>
    </xf>
    <xf numFmtId="0" fontId="4" fillId="16" borderId="10" xfId="0" applyFont="1" applyFill="1" applyBorder="1" applyAlignment="1">
      <alignment horizontal="right" vertical="top"/>
    </xf>
    <xf numFmtId="0" fontId="4" fillId="10" borderId="12" xfId="0" applyNumberFormat="1" applyFont="1" applyFill="1" applyBorder="1" applyAlignment="1" applyProtection="1">
      <alignment horizontal="right" vertical="top" wrapText="1"/>
      <protection/>
    </xf>
    <xf numFmtId="1" fontId="7" fillId="33" borderId="11" xfId="58" applyNumberFormat="1" applyFont="1" applyFill="1" applyBorder="1" applyAlignment="1">
      <alignment horizontal="right" vertical="top"/>
      <protection/>
    </xf>
    <xf numFmtId="0" fontId="4" fillId="16" borderId="10" xfId="0" applyNumberFormat="1" applyFont="1" applyFill="1" applyBorder="1" applyAlignment="1" applyProtection="1">
      <alignment horizontal="right" vertical="top" wrapText="1"/>
      <protection/>
    </xf>
    <xf numFmtId="1" fontId="8" fillId="33" borderId="10" xfId="58" applyNumberFormat="1" applyFont="1" applyFill="1" applyBorder="1" applyAlignment="1">
      <alignment horizontal="right" vertical="top"/>
      <protection/>
    </xf>
    <xf numFmtId="0" fontId="4" fillId="33" borderId="10" xfId="0" applyNumberFormat="1" applyFont="1" applyFill="1" applyBorder="1" applyAlignment="1" applyProtection="1">
      <alignment horizontal="right" vertical="top" wrapText="1"/>
      <protection/>
    </xf>
    <xf numFmtId="1" fontId="7" fillId="16" borderId="10" xfId="58" applyNumberFormat="1" applyFont="1" applyFill="1" applyBorder="1" applyAlignment="1">
      <alignment horizontal="right" vertical="top"/>
      <protection/>
    </xf>
    <xf numFmtId="1" fontId="7" fillId="33" borderId="10" xfId="58" applyNumberFormat="1" applyFont="1" applyFill="1" applyBorder="1" applyAlignment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horizontal="right" vertical="top"/>
      <protection/>
    </xf>
    <xf numFmtId="0" fontId="5" fillId="33" borderId="0" xfId="0" applyNumberFormat="1" applyFont="1" applyFill="1" applyBorder="1" applyAlignment="1" applyProtection="1">
      <alignment horizontal="right" vertical="top"/>
      <protection/>
    </xf>
    <xf numFmtId="0" fontId="5" fillId="33" borderId="11" xfId="0" applyNumberFormat="1" applyFont="1" applyFill="1" applyBorder="1" applyAlignment="1" applyProtection="1">
      <alignment horizontal="right" vertical="top"/>
      <protection/>
    </xf>
    <xf numFmtId="0" fontId="5" fillId="33" borderId="10" xfId="0" applyNumberFormat="1" applyFont="1" applyFill="1" applyBorder="1" applyAlignment="1" applyProtection="1">
      <alignment horizontal="right" vertical="top"/>
      <protection/>
    </xf>
    <xf numFmtId="0" fontId="14" fillId="33" borderId="0" xfId="0" applyNumberFormat="1" applyFont="1" applyFill="1" applyBorder="1" applyAlignment="1" applyProtection="1">
      <alignment horizontal="right" vertical="top"/>
      <protection/>
    </xf>
    <xf numFmtId="0" fontId="14" fillId="33" borderId="0" xfId="0" applyNumberFormat="1" applyFont="1" applyFill="1" applyBorder="1" applyAlignment="1" applyProtection="1">
      <alignment horizontal="center" vertical="top"/>
      <protection/>
    </xf>
    <xf numFmtId="0" fontId="13" fillId="33" borderId="0" xfId="0" applyNumberFormat="1" applyFont="1" applyFill="1" applyBorder="1" applyAlignment="1" applyProtection="1">
      <alignment horizontal="right" vertical="top"/>
      <protection/>
    </xf>
    <xf numFmtId="0" fontId="13" fillId="33" borderId="0" xfId="0" applyNumberFormat="1" applyFont="1" applyFill="1" applyBorder="1" applyAlignment="1" applyProtection="1">
      <alignment horizontal="center" vertical="top"/>
      <protection/>
    </xf>
    <xf numFmtId="0" fontId="11" fillId="33" borderId="10" xfId="0" applyNumberFormat="1" applyFont="1" applyFill="1" applyBorder="1" applyAlignment="1" applyProtection="1">
      <alignment vertical="top"/>
      <protection/>
    </xf>
    <xf numFmtId="0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 applyProtection="1">
      <alignment horizontal="center" vertical="top" wrapText="1"/>
      <protection/>
    </xf>
    <xf numFmtId="0" fontId="13" fillId="33" borderId="10" xfId="0" applyFont="1" applyFill="1" applyBorder="1" applyAlignment="1">
      <alignment horizontal="center" vertical="top"/>
    </xf>
    <xf numFmtId="0" fontId="13" fillId="33" borderId="10" xfId="0" applyNumberFormat="1" applyFont="1" applyFill="1" applyBorder="1" applyAlignment="1" applyProtection="1">
      <alignment vertical="top" wrapText="1"/>
      <protection/>
    </xf>
    <xf numFmtId="0" fontId="13" fillId="33" borderId="10" xfId="0" applyFont="1" applyFill="1" applyBorder="1" applyAlignment="1">
      <alignment horizontal="right" vertical="top"/>
    </xf>
    <xf numFmtId="0" fontId="13" fillId="33" borderId="10" xfId="0" applyNumberFormat="1" applyFont="1" applyFill="1" applyBorder="1" applyAlignment="1" applyProtection="1">
      <alignment vertical="top"/>
      <protection/>
    </xf>
    <xf numFmtId="183" fontId="13" fillId="33" borderId="10" xfId="0" applyNumberFormat="1" applyFont="1" applyFill="1" applyBorder="1" applyAlignment="1">
      <alignment horizontal="center" vertical="top"/>
    </xf>
    <xf numFmtId="182" fontId="13" fillId="33" borderId="10" xfId="0" applyNumberFormat="1" applyFont="1" applyFill="1" applyBorder="1" applyAlignment="1">
      <alignment horizontal="center" vertical="top"/>
    </xf>
    <xf numFmtId="0" fontId="13" fillId="33" borderId="10" xfId="0" applyNumberFormat="1" applyFont="1" applyFill="1" applyBorder="1" applyAlignment="1" applyProtection="1">
      <alignment horizontal="right" vertical="top"/>
      <protection/>
    </xf>
    <xf numFmtId="0" fontId="13" fillId="33" borderId="0" xfId="0" applyNumberFormat="1" applyFont="1" applyFill="1" applyBorder="1" applyAlignment="1" applyProtection="1">
      <alignment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N367"/>
  <sheetViews>
    <sheetView view="pageBreakPreview" zoomScaleSheetLayoutView="100" zoomScalePageLayoutView="0" workbookViewId="0" topLeftCell="A55">
      <selection activeCell="J28" sqref="H14:J28"/>
    </sheetView>
  </sheetViews>
  <sheetFormatPr defaultColWidth="11.421875" defaultRowHeight="12.75"/>
  <cols>
    <col min="1" max="1" width="8.00390625" style="21" customWidth="1"/>
    <col min="2" max="2" width="8.00390625" style="22" customWidth="1"/>
    <col min="3" max="3" width="32.28125" style="22" customWidth="1"/>
    <col min="4" max="4" width="26.421875" style="26" hidden="1" customWidth="1"/>
    <col min="5" max="5" width="9.7109375" style="87" customWidth="1"/>
    <col min="6" max="6" width="7.8515625" style="22" customWidth="1"/>
    <col min="7" max="7" width="1.28515625" style="21" hidden="1" customWidth="1"/>
    <col min="8" max="8" width="11.00390625" style="21" customWidth="1"/>
    <col min="9" max="9" width="13.7109375" style="21" customWidth="1"/>
    <col min="10" max="10" width="15.7109375" style="21" customWidth="1"/>
    <col min="11" max="11" width="14.28125" style="21" customWidth="1"/>
    <col min="12" max="16384" width="11.421875" style="21" customWidth="1"/>
  </cols>
  <sheetData>
    <row r="1" spans="1:11" s="62" customFormat="1" ht="69" customHeight="1" thickBot="1">
      <c r="A1" s="64" t="s">
        <v>122</v>
      </c>
      <c r="B1" s="64" t="s">
        <v>121</v>
      </c>
      <c r="C1" s="64" t="s">
        <v>0</v>
      </c>
      <c r="D1" s="65" t="s">
        <v>0</v>
      </c>
      <c r="E1" s="79" t="s">
        <v>92</v>
      </c>
      <c r="F1" s="64" t="s">
        <v>74</v>
      </c>
      <c r="G1" s="66" t="s">
        <v>95</v>
      </c>
      <c r="H1" s="66" t="s">
        <v>103</v>
      </c>
      <c r="I1" s="66" t="s">
        <v>102</v>
      </c>
      <c r="J1" s="66" t="s">
        <v>124</v>
      </c>
      <c r="K1" s="63" t="s">
        <v>104</v>
      </c>
    </row>
    <row r="2" spans="1:222" s="11" customFormat="1" ht="16.5" thickTop="1">
      <c r="A2" s="55"/>
      <c r="B2" s="56"/>
      <c r="C2" s="57"/>
      <c r="D2" s="58"/>
      <c r="E2" s="80"/>
      <c r="F2" s="59"/>
      <c r="G2" s="59"/>
      <c r="H2" s="59"/>
      <c r="I2" s="60"/>
      <c r="J2" s="60"/>
      <c r="K2" s="6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29"/>
      <c r="AE2" s="29"/>
      <c r="AF2" s="13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1"/>
      <c r="HI2" s="31"/>
      <c r="HJ2" s="31"/>
      <c r="HK2" s="31"/>
      <c r="HL2" s="31"/>
      <c r="HM2" s="30"/>
      <c r="HN2" s="30"/>
    </row>
    <row r="3" spans="2:10" s="33" customFormat="1" ht="21" customHeight="1">
      <c r="B3" s="34"/>
      <c r="C3" s="35" t="s">
        <v>114</v>
      </c>
      <c r="D3" s="51"/>
      <c r="E3" s="81"/>
      <c r="F3" s="34"/>
      <c r="G3" s="36"/>
      <c r="H3" s="36"/>
      <c r="I3" s="36"/>
      <c r="J3" s="36"/>
    </row>
    <row r="4" spans="2:222" s="11" customFormat="1" ht="15.75">
      <c r="B4" s="12"/>
      <c r="C4" s="27"/>
      <c r="D4" s="49"/>
      <c r="E4" s="14"/>
      <c r="F4" s="15"/>
      <c r="G4" s="16"/>
      <c r="H4" s="16"/>
      <c r="I4" s="17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29"/>
      <c r="AE4" s="29"/>
      <c r="AF4" s="13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1"/>
      <c r="HI4" s="31"/>
      <c r="HJ4" s="31"/>
      <c r="HK4" s="31"/>
      <c r="HL4" s="31"/>
      <c r="HM4" s="30"/>
      <c r="HN4" s="30"/>
    </row>
    <row r="5" spans="1:222" s="11" customFormat="1" ht="53.25" customHeight="1">
      <c r="A5" s="11">
        <v>1</v>
      </c>
      <c r="B5" s="12">
        <v>3.01</v>
      </c>
      <c r="C5" s="27" t="s">
        <v>94</v>
      </c>
      <c r="D5" s="49" t="s">
        <v>96</v>
      </c>
      <c r="E5" s="14">
        <v>30</v>
      </c>
      <c r="F5" s="15" t="s">
        <v>84</v>
      </c>
      <c r="G5" s="16" t="e">
        <f>(H5*100/#REF!)-100</f>
        <v>#REF!</v>
      </c>
      <c r="H5" s="16">
        <v>38</v>
      </c>
      <c r="I5" s="17">
        <f>H5*E5</f>
        <v>1140</v>
      </c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9" t="e">
        <f>total_amount_ba($D$5,$F$5,E5,G5,#REF!,#REF!,H5)</f>
        <v>#NAME?</v>
      </c>
      <c r="AE5" s="29" t="e">
        <f>AD5+SUM(I5:AC5)</f>
        <v>#NAME?</v>
      </c>
      <c r="AF5" s="13" t="e">
        <f>SpellNumber(#REF!,AE5)</f>
        <v>#NAME?</v>
      </c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1"/>
      <c r="HI5" s="31"/>
      <c r="HJ5" s="31"/>
      <c r="HK5" s="31"/>
      <c r="HL5" s="31"/>
      <c r="HM5" s="30"/>
      <c r="HN5" s="30"/>
    </row>
    <row r="6" spans="1:222" s="28" customFormat="1" ht="31.5">
      <c r="A6" s="11">
        <v>2</v>
      </c>
      <c r="B6" s="12">
        <v>8.01</v>
      </c>
      <c r="C6" s="27" t="s">
        <v>26</v>
      </c>
      <c r="D6" s="49" t="s">
        <v>96</v>
      </c>
      <c r="E6" s="14">
        <v>5</v>
      </c>
      <c r="F6" s="15" t="s">
        <v>84</v>
      </c>
      <c r="G6" s="16" t="e">
        <f>(H6*100/G5)-100</f>
        <v>#REF!</v>
      </c>
      <c r="H6" s="16">
        <v>18</v>
      </c>
      <c r="I6" s="17">
        <f>H6*E6</f>
        <v>90</v>
      </c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9" t="e">
        <f>total_amount_ba($D$5,$F$5,E6,G6,#REF!,#REF!,H6)</f>
        <v>#NAME?</v>
      </c>
      <c r="AE6" s="29" t="e">
        <f>AD6+SUM(I6:AC6)</f>
        <v>#NAME?</v>
      </c>
      <c r="AF6" s="13" t="e">
        <f>SpellNumber(#REF!,AE6)</f>
        <v>#NAME?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1"/>
      <c r="HI6" s="31"/>
      <c r="HJ6" s="31"/>
      <c r="HK6" s="31"/>
      <c r="HL6" s="31"/>
      <c r="HM6" s="30"/>
      <c r="HN6" s="30"/>
    </row>
    <row r="7" spans="1:222" s="28" customFormat="1" ht="20.25" customHeight="1">
      <c r="A7" s="11">
        <v>3</v>
      </c>
      <c r="B7" s="12">
        <v>22.01</v>
      </c>
      <c r="C7" s="27" t="s">
        <v>3</v>
      </c>
      <c r="D7" s="49" t="s">
        <v>96</v>
      </c>
      <c r="E7" s="14">
        <v>5</v>
      </c>
      <c r="F7" s="15" t="s">
        <v>84</v>
      </c>
      <c r="G7" s="16" t="e">
        <f>(H7*100/G5)-100</f>
        <v>#REF!</v>
      </c>
      <c r="H7" s="16">
        <v>18</v>
      </c>
      <c r="I7" s="17">
        <f>H7*E7</f>
        <v>90</v>
      </c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29" t="e">
        <f>total_amount_ba($D$5,$F$5,E7,G7,#REF!,#REF!,H7)</f>
        <v>#NAME?</v>
      </c>
      <c r="AE7" s="29" t="e">
        <f>AD7+SUM(I7:AC7)</f>
        <v>#NAME?</v>
      </c>
      <c r="AF7" s="13" t="e">
        <f>SpellNumber(#REF!,AE7)</f>
        <v>#NAME?</v>
      </c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1"/>
      <c r="HI7" s="31"/>
      <c r="HJ7" s="31"/>
      <c r="HK7" s="31"/>
      <c r="HL7" s="31"/>
      <c r="HM7" s="30"/>
      <c r="HN7" s="30"/>
    </row>
    <row r="8" spans="1:222" s="28" customFormat="1" ht="20.25" customHeight="1">
      <c r="A8" s="11">
        <v>4</v>
      </c>
      <c r="B8" s="12">
        <v>59.01</v>
      </c>
      <c r="C8" s="27" t="s">
        <v>60</v>
      </c>
      <c r="D8" s="49" t="s">
        <v>96</v>
      </c>
      <c r="E8" s="14">
        <v>136</v>
      </c>
      <c r="F8" s="15" t="s">
        <v>84</v>
      </c>
      <c r="G8" s="16" t="e">
        <f>(H8*100/G7)-100</f>
        <v>#REF!</v>
      </c>
      <c r="H8" s="16">
        <v>8.4</v>
      </c>
      <c r="I8" s="17">
        <f>H8*E8</f>
        <v>1142.4</v>
      </c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9" t="e">
        <f>total_amount_ba($D$5,$F$5,E8,G8,#REF!,#REF!,H8)</f>
        <v>#NAME?</v>
      </c>
      <c r="AE8" s="29" t="e">
        <f>AD8+SUM(I8:AC8)</f>
        <v>#NAME?</v>
      </c>
      <c r="AF8" s="13" t="e">
        <f>SpellNumber(#REF!,AE8)</f>
        <v>#NAME?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1"/>
      <c r="HI8" s="31"/>
      <c r="HJ8" s="31"/>
      <c r="HK8" s="31"/>
      <c r="HL8" s="31"/>
      <c r="HM8" s="30"/>
      <c r="HN8" s="30"/>
    </row>
    <row r="9" spans="1:222" s="28" customFormat="1" ht="20.25" customHeight="1">
      <c r="A9" s="11">
        <v>5</v>
      </c>
      <c r="B9" s="12">
        <v>88.01</v>
      </c>
      <c r="C9" s="27" t="s">
        <v>10</v>
      </c>
      <c r="D9" s="49" t="s">
        <v>96</v>
      </c>
      <c r="E9" s="14">
        <v>10</v>
      </c>
      <c r="F9" s="15" t="s">
        <v>84</v>
      </c>
      <c r="G9" s="16" t="e">
        <f>(H9*100/G8)-100</f>
        <v>#REF!</v>
      </c>
      <c r="H9" s="16">
        <v>24</v>
      </c>
      <c r="I9" s="17">
        <f>H9*E9</f>
        <v>240</v>
      </c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9" t="e">
        <f>total_amount_ba($D$5,$F$5,E9,G9,#REF!,#REF!,H9)</f>
        <v>#NAME?</v>
      </c>
      <c r="AE9" s="29" t="e">
        <f>AD9+SUM(I9:AC9)</f>
        <v>#NAME?</v>
      </c>
      <c r="AF9" s="13" t="e">
        <f>SpellNumber(#REF!,AE9)</f>
        <v>#NAME?</v>
      </c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1"/>
      <c r="HI9" s="31"/>
      <c r="HJ9" s="31"/>
      <c r="HK9" s="31"/>
      <c r="HL9" s="31"/>
      <c r="HM9" s="30"/>
      <c r="HN9" s="30"/>
    </row>
    <row r="10" spans="1:222" s="7" customFormat="1" ht="21.75" customHeight="1">
      <c r="A10" s="68"/>
      <c r="B10" s="69"/>
      <c r="C10" s="70"/>
      <c r="D10" s="71"/>
      <c r="E10" s="82" t="s">
        <v>116</v>
      </c>
      <c r="F10" s="72"/>
      <c r="G10" s="72"/>
      <c r="H10" s="72"/>
      <c r="I10" s="73">
        <f>SUM(I5:I9)</f>
        <v>2702.4</v>
      </c>
      <c r="J10" s="73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74"/>
      <c r="AE10" s="74"/>
      <c r="AF10" s="75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7"/>
      <c r="HI10" s="77"/>
      <c r="HJ10" s="77"/>
      <c r="HK10" s="77"/>
      <c r="HL10" s="77"/>
      <c r="HM10" s="76"/>
      <c r="HN10" s="76"/>
    </row>
    <row r="11" spans="1:222" s="28" customFormat="1" ht="15.75">
      <c r="A11" s="11"/>
      <c r="B11" s="12"/>
      <c r="C11" s="27"/>
      <c r="D11" s="49"/>
      <c r="E11" s="14"/>
      <c r="F11" s="53"/>
      <c r="G11" s="53"/>
      <c r="H11" s="53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9"/>
      <c r="AE11" s="29"/>
      <c r="AF11" s="13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1"/>
      <c r="HI11" s="31"/>
      <c r="HJ11" s="31"/>
      <c r="HK11" s="31"/>
      <c r="HL11" s="31"/>
      <c r="HM11" s="30"/>
      <c r="HN11" s="30"/>
    </row>
    <row r="12" spans="1:222" s="28" customFormat="1" ht="21" customHeight="1">
      <c r="A12" s="33"/>
      <c r="B12" s="34"/>
      <c r="C12" s="35" t="s">
        <v>125</v>
      </c>
      <c r="D12" s="51"/>
      <c r="E12" s="81"/>
      <c r="F12" s="34"/>
      <c r="G12" s="36"/>
      <c r="H12" s="36"/>
      <c r="I12" s="36"/>
      <c r="J12" s="3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</row>
    <row r="13" spans="1:222" s="28" customFormat="1" ht="15.75">
      <c r="A13" s="11"/>
      <c r="B13" s="12"/>
      <c r="C13" s="27"/>
      <c r="D13" s="49"/>
      <c r="E13" s="14"/>
      <c r="F13" s="15"/>
      <c r="G13" s="16"/>
      <c r="H13" s="16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9"/>
      <c r="AE13" s="29"/>
      <c r="AF13" s="13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1"/>
      <c r="HI13" s="31"/>
      <c r="HJ13" s="31"/>
      <c r="HK13" s="31"/>
      <c r="HL13" s="31"/>
      <c r="HM13" s="30"/>
      <c r="HN13" s="30"/>
    </row>
    <row r="14" spans="1:222" s="28" customFormat="1" ht="21.75" customHeight="1">
      <c r="A14" s="11">
        <v>1</v>
      </c>
      <c r="B14" s="12">
        <v>2.01</v>
      </c>
      <c r="C14" s="27" t="s">
        <v>59</v>
      </c>
      <c r="D14" s="49" t="s">
        <v>99</v>
      </c>
      <c r="E14" s="14">
        <v>150</v>
      </c>
      <c r="F14" s="15" t="s">
        <v>84</v>
      </c>
      <c r="G14" s="16" t="e">
        <f>(H14*100/G9)-100</f>
        <v>#REF!</v>
      </c>
      <c r="H14" s="16">
        <v>47</v>
      </c>
      <c r="I14" s="17">
        <f aca="true" t="shared" si="0" ref="I14:I20">H14*E14</f>
        <v>7050</v>
      </c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9" t="e">
        <f>total_amount_ba($D$5,$F$5,E14,G14,#REF!,#REF!,H14)</f>
        <v>#NAME?</v>
      </c>
      <c r="AE14" s="29" t="e">
        <f aca="true" t="shared" si="1" ref="AE14:AE20">AD14+SUM(I14:AC14)</f>
        <v>#NAME?</v>
      </c>
      <c r="AF14" s="13" t="e">
        <f>SpellNumber(#REF!,AE14)</f>
        <v>#NAME?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1"/>
      <c r="HI14" s="31"/>
      <c r="HJ14" s="31"/>
      <c r="HK14" s="31"/>
      <c r="HL14" s="31"/>
      <c r="HM14" s="30"/>
      <c r="HN14" s="30"/>
    </row>
    <row r="15" spans="1:222" s="28" customFormat="1" ht="35.25" customHeight="1">
      <c r="A15" s="11">
        <v>2</v>
      </c>
      <c r="B15" s="12">
        <v>5.01</v>
      </c>
      <c r="C15" s="27" t="s">
        <v>54</v>
      </c>
      <c r="D15" s="49" t="s">
        <v>99</v>
      </c>
      <c r="E15" s="14">
        <v>30</v>
      </c>
      <c r="F15" s="15" t="s">
        <v>85</v>
      </c>
      <c r="G15" s="16" t="e">
        <f aca="true" t="shared" si="2" ref="G15:G20">(H15*100/G14)-100</f>
        <v>#REF!</v>
      </c>
      <c r="H15" s="16">
        <v>155</v>
      </c>
      <c r="I15" s="17">
        <f t="shared" si="0"/>
        <v>4650</v>
      </c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9" t="e">
        <f>total_amount_ba($D$5,$F$5,E15,G15,#REF!,#REF!,H15)</f>
        <v>#NAME?</v>
      </c>
      <c r="AE15" s="29" t="e">
        <f t="shared" si="1"/>
        <v>#NAME?</v>
      </c>
      <c r="AF15" s="13" t="e">
        <f>SpellNumber(#REF!,AE15)</f>
        <v>#NAME?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1"/>
      <c r="HI15" s="31"/>
      <c r="HJ15" s="31"/>
      <c r="HK15" s="31"/>
      <c r="HL15" s="31"/>
      <c r="HM15" s="30"/>
      <c r="HN15" s="30"/>
    </row>
    <row r="16" spans="1:222" s="33" customFormat="1" ht="36" customHeight="1">
      <c r="A16" s="11">
        <v>3</v>
      </c>
      <c r="B16" s="12">
        <v>63.01</v>
      </c>
      <c r="C16" s="27" t="s">
        <v>55</v>
      </c>
      <c r="D16" s="49" t="s">
        <v>99</v>
      </c>
      <c r="E16" s="14">
        <v>50</v>
      </c>
      <c r="F16" s="15" t="s">
        <v>84</v>
      </c>
      <c r="G16" s="16" t="e">
        <f t="shared" si="2"/>
        <v>#REF!</v>
      </c>
      <c r="H16" s="16">
        <v>35</v>
      </c>
      <c r="I16" s="17">
        <f t="shared" si="0"/>
        <v>1750</v>
      </c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9" t="e">
        <f>total_amount_ba($D$5,$F$5,E16,G16,#REF!,#REF!,H16)</f>
        <v>#NAME?</v>
      </c>
      <c r="AE16" s="29" t="e">
        <f t="shared" si="1"/>
        <v>#NAME?</v>
      </c>
      <c r="AF16" s="13" t="e">
        <f>SpellNumber(#REF!,AE16)</f>
        <v>#NAME?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1"/>
      <c r="HI16" s="31"/>
      <c r="HJ16" s="31"/>
      <c r="HK16" s="31"/>
      <c r="HL16" s="31"/>
      <c r="HM16" s="30"/>
      <c r="HN16" s="30"/>
    </row>
    <row r="17" spans="1:222" s="28" customFormat="1" ht="36.75" customHeight="1">
      <c r="A17" s="11">
        <v>4</v>
      </c>
      <c r="B17" s="12">
        <v>69.01</v>
      </c>
      <c r="C17" s="27" t="s">
        <v>31</v>
      </c>
      <c r="D17" s="49" t="s">
        <v>99</v>
      </c>
      <c r="E17" s="14">
        <v>2000</v>
      </c>
      <c r="F17" s="15" t="s">
        <v>85</v>
      </c>
      <c r="G17" s="16" t="e">
        <f t="shared" si="2"/>
        <v>#REF!</v>
      </c>
      <c r="H17" s="16">
        <v>4.5</v>
      </c>
      <c r="I17" s="17">
        <f t="shared" si="0"/>
        <v>9000</v>
      </c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9" t="e">
        <f>total_amount_ba($D$5,$F$5,E17,G17,#REF!,#REF!,H17)</f>
        <v>#NAME?</v>
      </c>
      <c r="AE17" s="29" t="e">
        <f t="shared" si="1"/>
        <v>#NAME?</v>
      </c>
      <c r="AF17" s="13" t="e">
        <f>SpellNumber(#REF!,AE17)</f>
        <v>#NAME?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1"/>
      <c r="HI17" s="31"/>
      <c r="HJ17" s="31"/>
      <c r="HK17" s="31"/>
      <c r="HL17" s="31"/>
      <c r="HM17" s="30"/>
      <c r="HN17" s="30"/>
    </row>
    <row r="18" spans="1:222" s="28" customFormat="1" ht="37.5" customHeight="1">
      <c r="A18" s="11">
        <v>5</v>
      </c>
      <c r="B18" s="12">
        <v>75.01</v>
      </c>
      <c r="C18" s="27" t="s">
        <v>33</v>
      </c>
      <c r="D18" s="49" t="s">
        <v>99</v>
      </c>
      <c r="E18" s="14">
        <v>1400</v>
      </c>
      <c r="F18" s="15" t="s">
        <v>89</v>
      </c>
      <c r="G18" s="16" t="e">
        <f t="shared" si="2"/>
        <v>#REF!</v>
      </c>
      <c r="H18" s="16">
        <v>25</v>
      </c>
      <c r="I18" s="17">
        <f t="shared" si="0"/>
        <v>35000</v>
      </c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9" t="e">
        <f>total_amount_ba($D$5,$F$5,E18,G18,#REF!,#REF!,H18)</f>
        <v>#NAME?</v>
      </c>
      <c r="AE18" s="29" t="e">
        <f t="shared" si="1"/>
        <v>#NAME?</v>
      </c>
      <c r="AF18" s="13" t="e">
        <f>SpellNumber(#REF!,AE18)</f>
        <v>#NAME?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1"/>
      <c r="HI18" s="31"/>
      <c r="HJ18" s="31"/>
      <c r="HK18" s="31"/>
      <c r="HL18" s="31"/>
      <c r="HM18" s="30"/>
      <c r="HN18" s="30"/>
    </row>
    <row r="19" spans="1:222" s="28" customFormat="1" ht="35.25" customHeight="1">
      <c r="A19" s="11">
        <v>6</v>
      </c>
      <c r="B19" s="12">
        <v>76.01</v>
      </c>
      <c r="C19" s="27" t="s">
        <v>45</v>
      </c>
      <c r="D19" s="49" t="s">
        <v>99</v>
      </c>
      <c r="E19" s="14">
        <v>240</v>
      </c>
      <c r="F19" s="15" t="s">
        <v>84</v>
      </c>
      <c r="G19" s="16" t="e">
        <f t="shared" si="2"/>
        <v>#REF!</v>
      </c>
      <c r="H19" s="16">
        <v>45</v>
      </c>
      <c r="I19" s="17">
        <f t="shared" si="0"/>
        <v>10800</v>
      </c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9" t="e">
        <f>total_amount_ba($D$5,$F$5,E19,G19,#REF!,#REF!,H19)</f>
        <v>#NAME?</v>
      </c>
      <c r="AE19" s="29" t="e">
        <f t="shared" si="1"/>
        <v>#NAME?</v>
      </c>
      <c r="AF19" s="13" t="e">
        <f>SpellNumber(#REF!,AE19)</f>
        <v>#NAME?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1"/>
      <c r="HI19" s="31"/>
      <c r="HJ19" s="31"/>
      <c r="HK19" s="31"/>
      <c r="HL19" s="31"/>
      <c r="HM19" s="30"/>
      <c r="HN19" s="30"/>
    </row>
    <row r="20" spans="1:222" s="28" customFormat="1" ht="22.5" customHeight="1">
      <c r="A20" s="11">
        <v>7</v>
      </c>
      <c r="B20" s="12">
        <v>86.01</v>
      </c>
      <c r="C20" s="27" t="s">
        <v>7</v>
      </c>
      <c r="D20" s="49" t="s">
        <v>99</v>
      </c>
      <c r="E20" s="14">
        <v>10</v>
      </c>
      <c r="F20" s="15" t="s">
        <v>84</v>
      </c>
      <c r="G20" s="16" t="e">
        <f t="shared" si="2"/>
        <v>#REF!</v>
      </c>
      <c r="H20" s="16">
        <v>22</v>
      </c>
      <c r="I20" s="17">
        <f t="shared" si="0"/>
        <v>220</v>
      </c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29" t="e">
        <f>total_amount_ba($D$5,$F$5,E20,G20,#REF!,#REF!,H20)</f>
        <v>#NAME?</v>
      </c>
      <c r="AE20" s="29" t="e">
        <f t="shared" si="1"/>
        <v>#NAME?</v>
      </c>
      <c r="AF20" s="13" t="e">
        <f>SpellNumber(#REF!,AE20)</f>
        <v>#NAME?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1"/>
      <c r="HI20" s="31"/>
      <c r="HJ20" s="31"/>
      <c r="HK20" s="31"/>
      <c r="HL20" s="31"/>
      <c r="HM20" s="30"/>
      <c r="HN20" s="30"/>
    </row>
    <row r="21" spans="1:222" s="7" customFormat="1" ht="24" customHeight="1">
      <c r="A21" s="68"/>
      <c r="B21" s="69"/>
      <c r="C21" s="70"/>
      <c r="D21" s="71"/>
      <c r="E21" s="82" t="s">
        <v>119</v>
      </c>
      <c r="F21" s="72"/>
      <c r="G21" s="72"/>
      <c r="H21" s="72"/>
      <c r="I21" s="73">
        <f>SUM(I14:I20)</f>
        <v>68470</v>
      </c>
      <c r="J21" s="7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74"/>
      <c r="AE21" s="7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7"/>
      <c r="HI21" s="77"/>
      <c r="HJ21" s="77"/>
      <c r="HK21" s="77"/>
      <c r="HL21" s="77"/>
      <c r="HM21" s="76"/>
      <c r="HN21" s="76"/>
    </row>
    <row r="22" spans="1:222" s="28" customFormat="1" ht="15.75">
      <c r="A22" s="11"/>
      <c r="B22" s="12"/>
      <c r="C22" s="27"/>
      <c r="D22" s="49"/>
      <c r="E22" s="14"/>
      <c r="F22" s="53"/>
      <c r="G22" s="53"/>
      <c r="H22" s="53"/>
      <c r="I22" s="17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29"/>
      <c r="AE22" s="29"/>
      <c r="AF22" s="13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1"/>
      <c r="HI22" s="31"/>
      <c r="HJ22" s="31"/>
      <c r="HK22" s="31"/>
      <c r="HL22" s="31"/>
      <c r="HM22" s="30"/>
      <c r="HN22" s="30"/>
    </row>
    <row r="23" spans="1:222" s="28" customFormat="1" ht="21.75" customHeight="1">
      <c r="A23" s="33"/>
      <c r="B23" s="34"/>
      <c r="C23" s="35" t="s">
        <v>113</v>
      </c>
      <c r="D23" s="51"/>
      <c r="E23" s="81"/>
      <c r="F23" s="34"/>
      <c r="G23" s="36"/>
      <c r="H23" s="36"/>
      <c r="I23" s="36"/>
      <c r="J23" s="36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</row>
    <row r="24" spans="1:222" s="28" customFormat="1" ht="15.75">
      <c r="A24" s="11"/>
      <c r="B24" s="12"/>
      <c r="C24" s="27"/>
      <c r="D24" s="49"/>
      <c r="E24" s="14"/>
      <c r="F24" s="15"/>
      <c r="G24" s="16"/>
      <c r="H24" s="16"/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9"/>
      <c r="AE24" s="29"/>
      <c r="AF24" s="13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1"/>
      <c r="HI24" s="31"/>
      <c r="HJ24" s="31"/>
      <c r="HK24" s="31"/>
      <c r="HL24" s="31"/>
      <c r="HM24" s="30"/>
      <c r="HN24" s="30"/>
    </row>
    <row r="25" spans="1:222" s="33" customFormat="1" ht="19.5" customHeight="1">
      <c r="A25" s="11">
        <v>1</v>
      </c>
      <c r="B25" s="12">
        <v>2.01</v>
      </c>
      <c r="C25" s="27" t="s">
        <v>59</v>
      </c>
      <c r="D25" s="49" t="s">
        <v>100</v>
      </c>
      <c r="E25" s="14">
        <v>150</v>
      </c>
      <c r="F25" s="15" t="s">
        <v>84</v>
      </c>
      <c r="G25" s="16" t="e">
        <f>(H25*100/G19)-100</f>
        <v>#REF!</v>
      </c>
      <c r="H25" s="16">
        <v>47</v>
      </c>
      <c r="I25" s="17">
        <f aca="true" t="shared" si="3" ref="I25:I44">H25*E25</f>
        <v>7050</v>
      </c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29" t="e">
        <f>total_amount_ba($D$5,$F$5,E25,G25,#REF!,#REF!,H25)</f>
        <v>#NAME?</v>
      </c>
      <c r="AE25" s="29" t="e">
        <f aca="true" t="shared" si="4" ref="AE25:AE44">AD25+SUM(I25:AC25)</f>
        <v>#NAME?</v>
      </c>
      <c r="AF25" s="13" t="e">
        <f>SpellNumber(#REF!,AE25)</f>
        <v>#NAME?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1"/>
      <c r="HI25" s="31"/>
      <c r="HJ25" s="31"/>
      <c r="HK25" s="31"/>
      <c r="HL25" s="31"/>
      <c r="HM25" s="30"/>
      <c r="HN25" s="30"/>
    </row>
    <row r="26" spans="1:222" s="28" customFormat="1" ht="33.75" customHeight="1">
      <c r="A26" s="11">
        <v>2</v>
      </c>
      <c r="B26" s="12">
        <v>15.01</v>
      </c>
      <c r="C26" s="27" t="s">
        <v>38</v>
      </c>
      <c r="D26" s="49" t="s">
        <v>100</v>
      </c>
      <c r="E26" s="14">
        <v>340</v>
      </c>
      <c r="F26" s="15" t="s">
        <v>84</v>
      </c>
      <c r="G26" s="16" t="e">
        <f>(H26*100/G25)-100</f>
        <v>#REF!</v>
      </c>
      <c r="H26" s="16">
        <v>30</v>
      </c>
      <c r="I26" s="17">
        <f t="shared" si="3"/>
        <v>10200</v>
      </c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29" t="e">
        <f>total_amount_ba($D$5,$F$5,E26,G26,#REF!,#REF!,H26)</f>
        <v>#NAME?</v>
      </c>
      <c r="AE26" s="29" t="e">
        <f t="shared" si="4"/>
        <v>#NAME?</v>
      </c>
      <c r="AF26" s="13" t="e">
        <f>SpellNumber(#REF!,AE26)</f>
        <v>#NAME?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1"/>
      <c r="HI26" s="31"/>
      <c r="HJ26" s="31"/>
      <c r="HK26" s="31"/>
      <c r="HL26" s="31"/>
      <c r="HM26" s="30"/>
      <c r="HN26" s="30"/>
    </row>
    <row r="27" spans="1:222" s="28" customFormat="1" ht="38.25" customHeight="1">
      <c r="A27" s="11">
        <v>3</v>
      </c>
      <c r="B27" s="12">
        <v>17.01</v>
      </c>
      <c r="C27" s="27" t="s">
        <v>48</v>
      </c>
      <c r="D27" s="49" t="s">
        <v>100</v>
      </c>
      <c r="E27" s="14">
        <v>600</v>
      </c>
      <c r="F27" s="15" t="s">
        <v>84</v>
      </c>
      <c r="G27" s="16" t="e">
        <f>(H27*100/#REF!)-100</f>
        <v>#REF!</v>
      </c>
      <c r="H27" s="16">
        <v>68.25</v>
      </c>
      <c r="I27" s="17">
        <f t="shared" si="3"/>
        <v>40950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9" t="e">
        <f>total_amount_ba($D$5,$F$5,E27,G27,#REF!,#REF!,H27)</f>
        <v>#NAME?</v>
      </c>
      <c r="AE27" s="29" t="e">
        <f t="shared" si="4"/>
        <v>#NAME?</v>
      </c>
      <c r="AF27" s="13" t="e">
        <f>SpellNumber(#REF!,AE27)</f>
        <v>#NAME?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1"/>
      <c r="HI27" s="31"/>
      <c r="HJ27" s="31"/>
      <c r="HK27" s="31"/>
      <c r="HL27" s="31"/>
      <c r="HM27" s="30"/>
      <c r="HN27" s="30"/>
    </row>
    <row r="28" spans="1:222" s="28" customFormat="1" ht="19.5" customHeight="1">
      <c r="A28" s="11">
        <v>4</v>
      </c>
      <c r="B28" s="12">
        <v>22.01</v>
      </c>
      <c r="C28" s="27" t="s">
        <v>3</v>
      </c>
      <c r="D28" s="49" t="s">
        <v>100</v>
      </c>
      <c r="E28" s="14">
        <v>5</v>
      </c>
      <c r="F28" s="15" t="s">
        <v>84</v>
      </c>
      <c r="G28" s="16" t="e">
        <f>(H28*100/G27)-100</f>
        <v>#REF!</v>
      </c>
      <c r="H28" s="16">
        <v>18</v>
      </c>
      <c r="I28" s="17">
        <f t="shared" si="3"/>
        <v>90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29" t="e">
        <f>total_amount_ba($D$5,$F$5,E28,G28,#REF!,#REF!,H28)</f>
        <v>#NAME?</v>
      </c>
      <c r="AE28" s="29" t="e">
        <f t="shared" si="4"/>
        <v>#NAME?</v>
      </c>
      <c r="AF28" s="13" t="e">
        <f>SpellNumber(#REF!,AE28)</f>
        <v>#NAME?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1"/>
      <c r="HI28" s="31"/>
      <c r="HJ28" s="31"/>
      <c r="HK28" s="31"/>
      <c r="HL28" s="31"/>
      <c r="HM28" s="30"/>
      <c r="HN28" s="30"/>
    </row>
    <row r="29" spans="1:222" s="28" customFormat="1" ht="33.75" customHeight="1">
      <c r="A29" s="11">
        <v>5</v>
      </c>
      <c r="B29" s="12">
        <v>25.01</v>
      </c>
      <c r="C29" s="27" t="s">
        <v>64</v>
      </c>
      <c r="D29" s="49" t="s">
        <v>100</v>
      </c>
      <c r="E29" s="14">
        <v>5</v>
      </c>
      <c r="F29" s="15" t="s">
        <v>87</v>
      </c>
      <c r="G29" s="16" t="e">
        <f>(H29*100/G27)-100</f>
        <v>#REF!</v>
      </c>
      <c r="H29" s="16">
        <v>260</v>
      </c>
      <c r="I29" s="17">
        <f t="shared" si="3"/>
        <v>1300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9" t="e">
        <f>total_amount_ba($D$5,$F$5,E29,G29,#REF!,#REF!,H29)</f>
        <v>#NAME?</v>
      </c>
      <c r="AE29" s="29" t="e">
        <f t="shared" si="4"/>
        <v>#NAME?</v>
      </c>
      <c r="AF29" s="13" t="e">
        <f>SpellNumber(#REF!,AE29)</f>
        <v>#NAME?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1"/>
      <c r="HI29" s="31"/>
      <c r="HJ29" s="31"/>
      <c r="HK29" s="31"/>
      <c r="HL29" s="31"/>
      <c r="HM29" s="30"/>
      <c r="HN29" s="30"/>
    </row>
    <row r="30" spans="1:222" s="28" customFormat="1" ht="42" customHeight="1">
      <c r="A30" s="11">
        <v>6</v>
      </c>
      <c r="B30" s="12">
        <v>29.01</v>
      </c>
      <c r="C30" s="27" t="s">
        <v>50</v>
      </c>
      <c r="D30" s="49" t="s">
        <v>100</v>
      </c>
      <c r="E30" s="14">
        <v>800</v>
      </c>
      <c r="F30" s="15" t="s">
        <v>84</v>
      </c>
      <c r="G30" s="16" t="e">
        <f aca="true" t="shared" si="5" ref="G30:G44">(H30*100/G29)-100</f>
        <v>#REF!</v>
      </c>
      <c r="H30" s="16">
        <v>12.75</v>
      </c>
      <c r="I30" s="17">
        <f t="shared" si="3"/>
        <v>10200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29" t="e">
        <f>total_amount_ba($D$5,$F$5,E30,G30,#REF!,#REF!,H30)</f>
        <v>#NAME?</v>
      </c>
      <c r="AE30" s="29" t="e">
        <f t="shared" si="4"/>
        <v>#NAME?</v>
      </c>
      <c r="AF30" s="13" t="e">
        <f>SpellNumber(#REF!,AE30)</f>
        <v>#NAME?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1"/>
      <c r="HI30" s="31"/>
      <c r="HJ30" s="31"/>
      <c r="HK30" s="31"/>
      <c r="HL30" s="31"/>
      <c r="HM30" s="30"/>
      <c r="HN30" s="30"/>
    </row>
    <row r="31" spans="1:222" s="28" customFormat="1" ht="20.25" customHeight="1">
      <c r="A31" s="11">
        <v>7</v>
      </c>
      <c r="B31" s="12">
        <v>32.01</v>
      </c>
      <c r="C31" s="27" t="s">
        <v>12</v>
      </c>
      <c r="D31" s="49" t="s">
        <v>100</v>
      </c>
      <c r="E31" s="14">
        <v>70</v>
      </c>
      <c r="F31" s="15" t="s">
        <v>84</v>
      </c>
      <c r="G31" s="16" t="e">
        <f t="shared" si="5"/>
        <v>#REF!</v>
      </c>
      <c r="H31" s="16">
        <v>22.5</v>
      </c>
      <c r="I31" s="17">
        <f t="shared" si="3"/>
        <v>1575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29" t="e">
        <f>total_amount_ba($D$5,$F$5,E31,G31,#REF!,#REF!,H31)</f>
        <v>#NAME?</v>
      </c>
      <c r="AE31" s="29" t="e">
        <f t="shared" si="4"/>
        <v>#NAME?</v>
      </c>
      <c r="AF31" s="13" t="e">
        <f>SpellNumber(#REF!,AE31)</f>
        <v>#NAME?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1"/>
      <c r="HI31" s="31"/>
      <c r="HJ31" s="31"/>
      <c r="HK31" s="31"/>
      <c r="HL31" s="31"/>
      <c r="HM31" s="30"/>
      <c r="HN31" s="30"/>
    </row>
    <row r="32" spans="1:222" s="28" customFormat="1" ht="23.25" customHeight="1">
      <c r="A32" s="11">
        <v>8</v>
      </c>
      <c r="B32" s="12">
        <v>34.01</v>
      </c>
      <c r="C32" s="27" t="s">
        <v>1</v>
      </c>
      <c r="D32" s="49" t="s">
        <v>100</v>
      </c>
      <c r="E32" s="14">
        <v>5</v>
      </c>
      <c r="F32" s="15" t="s">
        <v>84</v>
      </c>
      <c r="G32" s="16" t="e">
        <f t="shared" si="5"/>
        <v>#REF!</v>
      </c>
      <c r="H32" s="16">
        <v>20</v>
      </c>
      <c r="I32" s="17">
        <f t="shared" si="3"/>
        <v>100</v>
      </c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9" t="e">
        <f>total_amount_ba($D$5,$F$5,E32,G32,#REF!,#REF!,H32)</f>
        <v>#NAME?</v>
      </c>
      <c r="AE32" s="29" t="e">
        <f t="shared" si="4"/>
        <v>#NAME?</v>
      </c>
      <c r="AF32" s="13" t="e">
        <f>SpellNumber(#REF!,AE32)</f>
        <v>#NAME?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1"/>
      <c r="HI32" s="31"/>
      <c r="HJ32" s="31"/>
      <c r="HK32" s="31"/>
      <c r="HL32" s="31"/>
      <c r="HM32" s="30"/>
      <c r="HN32" s="30"/>
    </row>
    <row r="33" spans="1:222" s="28" customFormat="1" ht="21" customHeight="1">
      <c r="A33" s="11">
        <v>9</v>
      </c>
      <c r="B33" s="12">
        <v>46.01</v>
      </c>
      <c r="C33" s="27" t="s">
        <v>83</v>
      </c>
      <c r="D33" s="49" t="s">
        <v>100</v>
      </c>
      <c r="E33" s="14">
        <v>250</v>
      </c>
      <c r="F33" s="15" t="s">
        <v>84</v>
      </c>
      <c r="G33" s="16" t="e">
        <f t="shared" si="5"/>
        <v>#REF!</v>
      </c>
      <c r="H33" s="16">
        <v>22</v>
      </c>
      <c r="I33" s="17">
        <f t="shared" si="3"/>
        <v>5500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29" t="e">
        <f>total_amount_ba($D$5,$F$5,E33,G33,#REF!,#REF!,H33)</f>
        <v>#NAME?</v>
      </c>
      <c r="AE33" s="29" t="e">
        <f t="shared" si="4"/>
        <v>#NAME?</v>
      </c>
      <c r="AF33" s="13" t="e">
        <f>SpellNumber(#REF!,AE33)</f>
        <v>#NAME?</v>
      </c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1"/>
      <c r="HI33" s="31"/>
      <c r="HJ33" s="31"/>
      <c r="HK33" s="31"/>
      <c r="HL33" s="31"/>
      <c r="HM33" s="30"/>
      <c r="HN33" s="30"/>
    </row>
    <row r="34" spans="1:222" s="28" customFormat="1" ht="49.5" customHeight="1">
      <c r="A34" s="11">
        <v>10</v>
      </c>
      <c r="B34" s="12">
        <v>47.01</v>
      </c>
      <c r="C34" s="27" t="s">
        <v>81</v>
      </c>
      <c r="D34" s="49" t="s">
        <v>100</v>
      </c>
      <c r="E34" s="14">
        <v>40</v>
      </c>
      <c r="F34" s="15" t="s">
        <v>84</v>
      </c>
      <c r="G34" s="16" t="e">
        <f t="shared" si="5"/>
        <v>#REF!</v>
      </c>
      <c r="H34" s="16">
        <v>55</v>
      </c>
      <c r="I34" s="17">
        <f t="shared" si="3"/>
        <v>2200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29" t="e">
        <f>total_amount_ba($D$5,$F$5,E34,G34,#REF!,#REF!,H34)</f>
        <v>#NAME?</v>
      </c>
      <c r="AE34" s="29" t="e">
        <f t="shared" si="4"/>
        <v>#NAME?</v>
      </c>
      <c r="AF34" s="13" t="e">
        <f>SpellNumber(#REF!,AE34)</f>
        <v>#NAME?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1"/>
      <c r="HI34" s="31"/>
      <c r="HJ34" s="31"/>
      <c r="HK34" s="31"/>
      <c r="HL34" s="31"/>
      <c r="HM34" s="30"/>
      <c r="HN34" s="30"/>
    </row>
    <row r="35" spans="1:222" s="33" customFormat="1" ht="35.25" customHeight="1">
      <c r="A35" s="11">
        <v>11</v>
      </c>
      <c r="B35" s="12">
        <v>51.01</v>
      </c>
      <c r="C35" s="27" t="s">
        <v>40</v>
      </c>
      <c r="D35" s="49" t="s">
        <v>100</v>
      </c>
      <c r="E35" s="14">
        <v>1200</v>
      </c>
      <c r="F35" s="15" t="s">
        <v>84</v>
      </c>
      <c r="G35" s="16" t="e">
        <f t="shared" si="5"/>
        <v>#REF!</v>
      </c>
      <c r="H35" s="16">
        <v>54</v>
      </c>
      <c r="I35" s="17">
        <f t="shared" si="3"/>
        <v>64800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29" t="e">
        <f>total_amount_ba($D$5,$F$5,E35,G35,#REF!,#REF!,H35)</f>
        <v>#NAME?</v>
      </c>
      <c r="AE35" s="29" t="e">
        <f t="shared" si="4"/>
        <v>#NAME?</v>
      </c>
      <c r="AF35" s="13" t="e">
        <f>SpellNumber(#REF!,AE35)</f>
        <v>#NAME?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1"/>
      <c r="HI35" s="31"/>
      <c r="HJ35" s="31"/>
      <c r="HK35" s="31"/>
      <c r="HL35" s="31"/>
      <c r="HM35" s="30"/>
      <c r="HN35" s="30"/>
    </row>
    <row r="36" spans="1:222" s="28" customFormat="1" ht="35.25" customHeight="1">
      <c r="A36" s="11">
        <v>12</v>
      </c>
      <c r="B36" s="12">
        <v>52.01</v>
      </c>
      <c r="C36" s="27" t="s">
        <v>41</v>
      </c>
      <c r="D36" s="49" t="s">
        <v>100</v>
      </c>
      <c r="E36" s="14">
        <v>300</v>
      </c>
      <c r="F36" s="15" t="s">
        <v>88</v>
      </c>
      <c r="G36" s="16" t="e">
        <f t="shared" si="5"/>
        <v>#REF!</v>
      </c>
      <c r="H36" s="16">
        <v>230</v>
      </c>
      <c r="I36" s="17">
        <f t="shared" si="3"/>
        <v>69000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29" t="e">
        <f>total_amount_ba($D$5,$F$5,E36,G36,#REF!,#REF!,H36)</f>
        <v>#NAME?</v>
      </c>
      <c r="AE36" s="29" t="e">
        <f t="shared" si="4"/>
        <v>#NAME?</v>
      </c>
      <c r="AF36" s="13" t="e">
        <f>SpellNumber(#REF!,AE36)</f>
        <v>#NAME?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1"/>
      <c r="HI36" s="31"/>
      <c r="HJ36" s="31"/>
      <c r="HK36" s="31"/>
      <c r="HL36" s="31"/>
      <c r="HM36" s="30"/>
      <c r="HN36" s="30"/>
    </row>
    <row r="37" spans="1:222" s="28" customFormat="1" ht="32.25" customHeight="1">
      <c r="A37" s="11">
        <v>13</v>
      </c>
      <c r="B37" s="12">
        <v>53.01</v>
      </c>
      <c r="C37" s="27" t="s">
        <v>42</v>
      </c>
      <c r="D37" s="49" t="s">
        <v>100</v>
      </c>
      <c r="E37" s="14">
        <v>25</v>
      </c>
      <c r="F37" s="15" t="s">
        <v>88</v>
      </c>
      <c r="G37" s="16" t="e">
        <f t="shared" si="5"/>
        <v>#REF!</v>
      </c>
      <c r="H37" s="16">
        <v>230</v>
      </c>
      <c r="I37" s="17">
        <f t="shared" si="3"/>
        <v>5750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29" t="e">
        <f>total_amount_ba($D$5,$F$5,E37,G37,#REF!,#REF!,H37)</f>
        <v>#NAME?</v>
      </c>
      <c r="AE37" s="29" t="e">
        <f t="shared" si="4"/>
        <v>#NAME?</v>
      </c>
      <c r="AF37" s="13" t="e">
        <f>SpellNumber(#REF!,AE37)</f>
        <v>#NAME?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1"/>
      <c r="HI37" s="31"/>
      <c r="HJ37" s="31"/>
      <c r="HK37" s="31"/>
      <c r="HL37" s="31"/>
      <c r="HM37" s="30"/>
      <c r="HN37" s="30"/>
    </row>
    <row r="38" spans="1:222" s="28" customFormat="1" ht="36" customHeight="1">
      <c r="A38" s="11">
        <v>14</v>
      </c>
      <c r="B38" s="12">
        <v>57.01</v>
      </c>
      <c r="C38" s="27" t="s">
        <v>53</v>
      </c>
      <c r="D38" s="49" t="s">
        <v>100</v>
      </c>
      <c r="E38" s="14">
        <v>100</v>
      </c>
      <c r="F38" s="15" t="s">
        <v>84</v>
      </c>
      <c r="G38" s="16" t="e">
        <f t="shared" si="5"/>
        <v>#REF!</v>
      </c>
      <c r="H38" s="16">
        <v>2</v>
      </c>
      <c r="I38" s="17">
        <f t="shared" si="3"/>
        <v>200</v>
      </c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29" t="e">
        <f>total_amount_ba($D$5,$F$5,E38,G38,#REF!,#REF!,H38)</f>
        <v>#NAME?</v>
      </c>
      <c r="AE38" s="29" t="e">
        <f t="shared" si="4"/>
        <v>#NAME?</v>
      </c>
      <c r="AF38" s="13" t="e">
        <f>SpellNumber(#REF!,AE38)</f>
        <v>#NAME?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1"/>
      <c r="HI38" s="31"/>
      <c r="HJ38" s="31"/>
      <c r="HK38" s="31"/>
      <c r="HL38" s="31"/>
      <c r="HM38" s="30"/>
      <c r="HN38" s="30"/>
    </row>
    <row r="39" spans="1:222" s="28" customFormat="1" ht="37.5" customHeight="1">
      <c r="A39" s="11">
        <v>15</v>
      </c>
      <c r="B39" s="12">
        <v>68.01</v>
      </c>
      <c r="C39" s="27" t="s">
        <v>30</v>
      </c>
      <c r="D39" s="49" t="s">
        <v>100</v>
      </c>
      <c r="E39" s="14">
        <v>80</v>
      </c>
      <c r="F39" s="15" t="s">
        <v>84</v>
      </c>
      <c r="G39" s="16" t="e">
        <f t="shared" si="5"/>
        <v>#REF!</v>
      </c>
      <c r="H39" s="16">
        <v>29</v>
      </c>
      <c r="I39" s="17">
        <f t="shared" si="3"/>
        <v>2320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29" t="e">
        <f>total_amount_ba($D$5,$F$5,E39,G39,#REF!,#REF!,H39)</f>
        <v>#NAME?</v>
      </c>
      <c r="AE39" s="29" t="e">
        <f t="shared" si="4"/>
        <v>#NAME?</v>
      </c>
      <c r="AF39" s="13" t="e">
        <f>SpellNumber(#REF!,AE39)</f>
        <v>#NAME?</v>
      </c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1"/>
      <c r="HI39" s="31"/>
      <c r="HJ39" s="31"/>
      <c r="HK39" s="31"/>
      <c r="HL39" s="31"/>
      <c r="HM39" s="30"/>
      <c r="HN39" s="30"/>
    </row>
    <row r="40" spans="1:222" s="28" customFormat="1" ht="51" customHeight="1">
      <c r="A40" s="11">
        <v>16</v>
      </c>
      <c r="B40" s="12">
        <v>71.01</v>
      </c>
      <c r="C40" s="27" t="s">
        <v>72</v>
      </c>
      <c r="D40" s="49" t="s">
        <v>100</v>
      </c>
      <c r="E40" s="14">
        <v>1500</v>
      </c>
      <c r="F40" s="15" t="s">
        <v>85</v>
      </c>
      <c r="G40" s="16" t="e">
        <f t="shared" si="5"/>
        <v>#REF!</v>
      </c>
      <c r="H40" s="16">
        <v>6</v>
      </c>
      <c r="I40" s="17">
        <f t="shared" si="3"/>
        <v>9000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9" t="e">
        <f>total_amount_ba($D$5,$F$5,E40,G40,#REF!,#REF!,H40)</f>
        <v>#NAME?</v>
      </c>
      <c r="AE40" s="29" t="e">
        <f t="shared" si="4"/>
        <v>#NAME?</v>
      </c>
      <c r="AF40" s="13" t="e">
        <f>SpellNumber(#REF!,AE40)</f>
        <v>#NAME?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1"/>
      <c r="HI40" s="31"/>
      <c r="HJ40" s="31"/>
      <c r="HK40" s="31"/>
      <c r="HL40" s="31"/>
      <c r="HM40" s="30"/>
      <c r="HN40" s="30"/>
    </row>
    <row r="41" spans="1:222" s="28" customFormat="1" ht="34.5" customHeight="1">
      <c r="A41" s="11">
        <v>17</v>
      </c>
      <c r="B41" s="12">
        <v>72.01</v>
      </c>
      <c r="C41" s="27" t="s">
        <v>32</v>
      </c>
      <c r="D41" s="49" t="s">
        <v>100</v>
      </c>
      <c r="E41" s="14">
        <v>21</v>
      </c>
      <c r="F41" s="15" t="s">
        <v>84</v>
      </c>
      <c r="G41" s="16" t="e">
        <f t="shared" si="5"/>
        <v>#REF!</v>
      </c>
      <c r="H41" s="16">
        <v>29</v>
      </c>
      <c r="I41" s="17">
        <f t="shared" si="3"/>
        <v>609</v>
      </c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29" t="e">
        <f>total_amount_ba($D$5,$F$5,E41,G41,#REF!,#REF!,H41)</f>
        <v>#NAME?</v>
      </c>
      <c r="AE41" s="29" t="e">
        <f t="shared" si="4"/>
        <v>#NAME?</v>
      </c>
      <c r="AF41" s="13" t="e">
        <f>SpellNumber(#REF!,AE41)</f>
        <v>#NAME?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1"/>
      <c r="HI41" s="31"/>
      <c r="HJ41" s="31"/>
      <c r="HK41" s="31"/>
      <c r="HL41" s="31"/>
      <c r="HM41" s="30"/>
      <c r="HN41" s="30"/>
    </row>
    <row r="42" spans="1:222" s="28" customFormat="1" ht="54" customHeight="1">
      <c r="A42" s="11">
        <v>18</v>
      </c>
      <c r="B42" s="12">
        <v>79.01</v>
      </c>
      <c r="C42" s="27" t="s">
        <v>35</v>
      </c>
      <c r="D42" s="49" t="s">
        <v>100</v>
      </c>
      <c r="E42" s="14">
        <v>2</v>
      </c>
      <c r="F42" s="15" t="s">
        <v>84</v>
      </c>
      <c r="G42" s="16" t="e">
        <f t="shared" si="5"/>
        <v>#REF!</v>
      </c>
      <c r="H42" s="16">
        <v>10</v>
      </c>
      <c r="I42" s="17">
        <f t="shared" si="3"/>
        <v>20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29" t="e">
        <f>total_amount_ba($D$5,$F$5,E42,G42,#REF!,#REF!,H42)</f>
        <v>#NAME?</v>
      </c>
      <c r="AE42" s="29" t="e">
        <f t="shared" si="4"/>
        <v>#NAME?</v>
      </c>
      <c r="AF42" s="13" t="e">
        <f>SpellNumber(#REF!,AE42)</f>
        <v>#NAME?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1"/>
      <c r="HI42" s="31"/>
      <c r="HJ42" s="31"/>
      <c r="HK42" s="31"/>
      <c r="HL42" s="31"/>
      <c r="HM42" s="30"/>
      <c r="HN42" s="30"/>
    </row>
    <row r="43" spans="1:222" s="28" customFormat="1" ht="37.5" customHeight="1">
      <c r="A43" s="11">
        <v>19</v>
      </c>
      <c r="B43" s="12">
        <v>82.01</v>
      </c>
      <c r="C43" s="27" t="s">
        <v>36</v>
      </c>
      <c r="D43" s="49" t="s">
        <v>100</v>
      </c>
      <c r="E43" s="14">
        <v>2</v>
      </c>
      <c r="F43" s="15" t="s">
        <v>85</v>
      </c>
      <c r="G43" s="16" t="e">
        <f t="shared" si="5"/>
        <v>#REF!</v>
      </c>
      <c r="H43" s="16">
        <v>8</v>
      </c>
      <c r="I43" s="17">
        <f t="shared" si="3"/>
        <v>16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9" t="e">
        <f>total_amount_ba($D$5,$F$5,E43,G43,#REF!,#REF!,H43)</f>
        <v>#NAME?</v>
      </c>
      <c r="AE43" s="29" t="e">
        <f t="shared" si="4"/>
        <v>#NAME?</v>
      </c>
      <c r="AF43" s="13" t="e">
        <f>SpellNumber(#REF!,AE43)</f>
        <v>#NAME?</v>
      </c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1"/>
      <c r="HI43" s="31"/>
      <c r="HJ43" s="31"/>
      <c r="HK43" s="31"/>
      <c r="HL43" s="31"/>
      <c r="HM43" s="30"/>
      <c r="HN43" s="30"/>
    </row>
    <row r="44" spans="1:222" s="28" customFormat="1" ht="26.25" customHeight="1">
      <c r="A44" s="11">
        <v>20</v>
      </c>
      <c r="B44" s="12">
        <v>85.01</v>
      </c>
      <c r="C44" s="27" t="s">
        <v>6</v>
      </c>
      <c r="D44" s="49" t="s">
        <v>100</v>
      </c>
      <c r="E44" s="14">
        <v>800</v>
      </c>
      <c r="F44" s="15" t="s">
        <v>84</v>
      </c>
      <c r="G44" s="16" t="e">
        <f t="shared" si="5"/>
        <v>#REF!</v>
      </c>
      <c r="H44" s="16">
        <v>15.5</v>
      </c>
      <c r="I44" s="17">
        <f t="shared" si="3"/>
        <v>12400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29" t="e">
        <f>total_amount_ba($D$5,$F$5,E44,G44,#REF!,#REF!,H44)</f>
        <v>#NAME?</v>
      </c>
      <c r="AE44" s="29" t="e">
        <f t="shared" si="4"/>
        <v>#NAME?</v>
      </c>
      <c r="AF44" s="13" t="e">
        <f>SpellNumber(#REF!,AE44)</f>
        <v>#NAME?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1"/>
      <c r="HI44" s="31"/>
      <c r="HJ44" s="31"/>
      <c r="HK44" s="31"/>
      <c r="HL44" s="31"/>
      <c r="HM44" s="30"/>
      <c r="HN44" s="30"/>
    </row>
    <row r="45" spans="1:222" s="7" customFormat="1" ht="21.75" customHeight="1">
      <c r="A45" s="68"/>
      <c r="B45" s="69"/>
      <c r="C45" s="70"/>
      <c r="D45" s="71"/>
      <c r="E45" s="82" t="s">
        <v>118</v>
      </c>
      <c r="F45" s="72"/>
      <c r="G45" s="72"/>
      <c r="H45" s="72"/>
      <c r="I45" s="73">
        <f>SUM(I25:I44)</f>
        <v>243280</v>
      </c>
      <c r="J45" s="73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74"/>
      <c r="AE45" s="74"/>
      <c r="AF45" s="75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7"/>
      <c r="HI45" s="77"/>
      <c r="HJ45" s="77"/>
      <c r="HK45" s="77"/>
      <c r="HL45" s="77"/>
      <c r="HM45" s="76"/>
      <c r="HN45" s="76"/>
    </row>
    <row r="46" spans="1:222" s="28" customFormat="1" ht="15.75">
      <c r="A46" s="11"/>
      <c r="B46" s="5"/>
      <c r="C46" s="5"/>
      <c r="D46" s="50"/>
      <c r="E46" s="83"/>
      <c r="F46" s="5"/>
      <c r="G46" s="20"/>
      <c r="H46" s="20"/>
      <c r="I46" s="20"/>
      <c r="J46" s="20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</row>
    <row r="47" spans="1:222" s="28" customFormat="1" ht="21" customHeight="1">
      <c r="A47" s="33"/>
      <c r="B47" s="34"/>
      <c r="C47" s="35" t="s">
        <v>108</v>
      </c>
      <c r="D47" s="51"/>
      <c r="E47" s="81"/>
      <c r="F47" s="34"/>
      <c r="G47" s="36"/>
      <c r="H47" s="36"/>
      <c r="I47" s="36"/>
      <c r="J47" s="36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</row>
    <row r="48" spans="1:222" s="28" customFormat="1" ht="15.75">
      <c r="A48" s="11"/>
      <c r="B48" s="5"/>
      <c r="C48" s="5"/>
      <c r="D48" s="50"/>
      <c r="E48" s="83"/>
      <c r="F48" s="5"/>
      <c r="G48" s="20"/>
      <c r="H48" s="20"/>
      <c r="I48" s="20"/>
      <c r="J48" s="2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</row>
    <row r="49" spans="1:222" s="28" customFormat="1" ht="21.75" customHeight="1">
      <c r="A49" s="11">
        <v>1</v>
      </c>
      <c r="B49" s="12">
        <v>33.01</v>
      </c>
      <c r="C49" s="27" t="s">
        <v>79</v>
      </c>
      <c r="D49" s="49" t="s">
        <v>105</v>
      </c>
      <c r="E49" s="14">
        <v>40</v>
      </c>
      <c r="F49" s="15" t="s">
        <v>84</v>
      </c>
      <c r="G49" s="16" t="e">
        <f>(H49*100/G45)-100</f>
        <v>#DIV/0!</v>
      </c>
      <c r="H49" s="16">
        <v>15</v>
      </c>
      <c r="I49" s="17">
        <f>H49*E49</f>
        <v>600</v>
      </c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29" t="e">
        <f>total_amount_ba($D$5,$F$5,E49,G49,#REF!,#REF!,H49)</f>
        <v>#NAME?</v>
      </c>
      <c r="AE49" s="29" t="e">
        <f>AD49+SUM(I49:AC49)</f>
        <v>#NAME?</v>
      </c>
      <c r="AF49" s="13" t="e">
        <f>SpellNumber(#REF!,AE49)</f>
        <v>#NAME?</v>
      </c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1"/>
      <c r="HI49" s="31"/>
      <c r="HJ49" s="31"/>
      <c r="HK49" s="31"/>
      <c r="HL49" s="31"/>
      <c r="HM49" s="30"/>
      <c r="HN49" s="30"/>
    </row>
    <row r="50" spans="1:222" s="28" customFormat="1" ht="21" customHeight="1">
      <c r="A50" s="11">
        <v>2</v>
      </c>
      <c r="B50" s="12">
        <v>70.01</v>
      </c>
      <c r="C50" s="27" t="s">
        <v>17</v>
      </c>
      <c r="D50" s="49" t="s">
        <v>105</v>
      </c>
      <c r="E50" s="14">
        <v>600</v>
      </c>
      <c r="F50" s="15" t="s">
        <v>85</v>
      </c>
      <c r="G50" s="16" t="e">
        <f>(H50*100/G45)-100</f>
        <v>#DIV/0!</v>
      </c>
      <c r="H50" s="16">
        <v>18</v>
      </c>
      <c r="I50" s="17">
        <f>H50*E50</f>
        <v>10800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29" t="e">
        <f>total_amount_ba($D$5,$F$5,E50,G50,#REF!,#REF!,H50)</f>
        <v>#NAME?</v>
      </c>
      <c r="AE50" s="29" t="e">
        <f>AD50+SUM(I50:AC50)</f>
        <v>#NAME?</v>
      </c>
      <c r="AF50" s="13" t="e">
        <f>SpellNumber(#REF!,AE50)</f>
        <v>#NAME?</v>
      </c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1"/>
      <c r="HI50" s="31"/>
      <c r="HJ50" s="31"/>
      <c r="HK50" s="31"/>
      <c r="HL50" s="31"/>
      <c r="HM50" s="30"/>
      <c r="HN50" s="30"/>
    </row>
    <row r="51" spans="1:222" s="28" customFormat="1" ht="20.25" customHeight="1">
      <c r="A51" s="11">
        <v>3</v>
      </c>
      <c r="B51" s="12">
        <v>83.01</v>
      </c>
      <c r="C51" s="27" t="s">
        <v>9</v>
      </c>
      <c r="D51" s="49" t="s">
        <v>105</v>
      </c>
      <c r="E51" s="14">
        <v>150</v>
      </c>
      <c r="F51" s="15" t="s">
        <v>84</v>
      </c>
      <c r="G51" s="16" t="e">
        <f>(H51*100/G50)-100</f>
        <v>#DIV/0!</v>
      </c>
      <c r="H51" s="16">
        <v>25</v>
      </c>
      <c r="I51" s="17">
        <f>H51*E51</f>
        <v>3750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9" t="e">
        <f>total_amount_ba($D$5,$F$5,E51,G51,#REF!,#REF!,H51)</f>
        <v>#NAME?</v>
      </c>
      <c r="AE51" s="29" t="e">
        <f>AD51+SUM(I51:AC51)</f>
        <v>#NAME?</v>
      </c>
      <c r="AF51" s="13" t="e">
        <f>SpellNumber(#REF!,AE51)</f>
        <v>#NAME?</v>
      </c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1"/>
      <c r="HI51" s="31"/>
      <c r="HJ51" s="31"/>
      <c r="HK51" s="31"/>
      <c r="HL51" s="31"/>
      <c r="HM51" s="30"/>
      <c r="HN51" s="30"/>
    </row>
    <row r="52" spans="1:222" s="7" customFormat="1" ht="24" customHeight="1">
      <c r="A52" s="68"/>
      <c r="B52" s="69"/>
      <c r="C52" s="70"/>
      <c r="D52" s="71"/>
      <c r="E52" s="82" t="s">
        <v>102</v>
      </c>
      <c r="F52" s="72"/>
      <c r="G52" s="72"/>
      <c r="H52" s="72"/>
      <c r="I52" s="73">
        <f>SUM(I49:I51)</f>
        <v>15150</v>
      </c>
      <c r="J52" s="7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74"/>
      <c r="AE52" s="74"/>
      <c r="AF52" s="75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7"/>
      <c r="HI52" s="77"/>
      <c r="HJ52" s="77"/>
      <c r="HK52" s="77"/>
      <c r="HL52" s="77"/>
      <c r="HM52" s="76"/>
      <c r="HN52" s="76"/>
    </row>
    <row r="53" spans="1:222" s="28" customFormat="1" ht="15.75">
      <c r="A53" s="11"/>
      <c r="B53" s="12"/>
      <c r="C53" s="27"/>
      <c r="D53" s="49"/>
      <c r="E53" s="14"/>
      <c r="F53" s="53"/>
      <c r="G53" s="53"/>
      <c r="H53" s="53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29"/>
      <c r="AE53" s="29"/>
      <c r="AF53" s="13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1"/>
      <c r="HI53" s="31"/>
      <c r="HJ53" s="31"/>
      <c r="HK53" s="31"/>
      <c r="HL53" s="31"/>
      <c r="HM53" s="30"/>
      <c r="HN53" s="30"/>
    </row>
    <row r="54" spans="1:222" s="28" customFormat="1" ht="20.25" customHeight="1">
      <c r="A54" s="33"/>
      <c r="B54" s="37"/>
      <c r="C54" s="35" t="s">
        <v>112</v>
      </c>
      <c r="D54" s="52"/>
      <c r="E54" s="84"/>
      <c r="F54" s="39"/>
      <c r="G54" s="40"/>
      <c r="H54" s="40"/>
      <c r="I54" s="41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3"/>
      <c r="AE54" s="43"/>
      <c r="AF54" s="38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5"/>
      <c r="HI54" s="45"/>
      <c r="HJ54" s="45"/>
      <c r="HK54" s="45"/>
      <c r="HL54" s="45"/>
      <c r="HM54" s="44"/>
      <c r="HN54" s="44"/>
    </row>
    <row r="55" spans="1:222" s="28" customFormat="1" ht="15.75">
      <c r="A55" s="11"/>
      <c r="B55" s="12"/>
      <c r="C55" s="27"/>
      <c r="D55" s="49"/>
      <c r="E55" s="14"/>
      <c r="F55" s="15"/>
      <c r="G55" s="16"/>
      <c r="H55" s="16"/>
      <c r="I55" s="1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29"/>
      <c r="AE55" s="29"/>
      <c r="AF55" s="13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1"/>
      <c r="HI55" s="31"/>
      <c r="HJ55" s="31"/>
      <c r="HK55" s="31"/>
      <c r="HL55" s="31"/>
      <c r="HM55" s="30"/>
      <c r="HN55" s="30"/>
    </row>
    <row r="56" spans="1:222" s="28" customFormat="1" ht="21.75" customHeight="1">
      <c r="A56" s="11">
        <v>1</v>
      </c>
      <c r="B56" s="12">
        <v>11.01</v>
      </c>
      <c r="C56" s="27" t="s">
        <v>8</v>
      </c>
      <c r="D56" s="49" t="s">
        <v>97</v>
      </c>
      <c r="E56" s="14">
        <v>150</v>
      </c>
      <c r="F56" s="15" t="s">
        <v>84</v>
      </c>
      <c r="G56" s="16" t="e">
        <f>(H56*100/G51)-100</f>
        <v>#DIV/0!</v>
      </c>
      <c r="H56" s="16">
        <v>110</v>
      </c>
      <c r="I56" s="17">
        <f>H56*E56</f>
        <v>16500</v>
      </c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9" t="e">
        <f>total_amount_ba($D$5,$F$5,E56,G56,#REF!,#REF!,H56)</f>
        <v>#NAME?</v>
      </c>
      <c r="AE56" s="29" t="e">
        <f>AD56+SUM(I56:AC56)</f>
        <v>#NAME?</v>
      </c>
      <c r="AF56" s="13" t="e">
        <f>SpellNumber(#REF!,AE56)</f>
        <v>#NAME?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1"/>
      <c r="HI56" s="31"/>
      <c r="HJ56" s="31"/>
      <c r="HK56" s="31"/>
      <c r="HL56" s="31"/>
      <c r="HM56" s="30"/>
      <c r="HN56" s="30"/>
    </row>
    <row r="57" spans="1:222" s="7" customFormat="1" ht="21.75" customHeight="1">
      <c r="A57" s="68"/>
      <c r="B57" s="69"/>
      <c r="C57" s="70"/>
      <c r="D57" s="71"/>
      <c r="E57" s="82" t="s">
        <v>123</v>
      </c>
      <c r="F57" s="72"/>
      <c r="G57" s="72"/>
      <c r="H57" s="72"/>
      <c r="I57" s="73">
        <f>SUM(I56)</f>
        <v>16500</v>
      </c>
      <c r="J57" s="7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74"/>
      <c r="AE57" s="74"/>
      <c r="AF57" s="75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7"/>
      <c r="HI57" s="77"/>
      <c r="HJ57" s="77"/>
      <c r="HK57" s="77"/>
      <c r="HL57" s="77"/>
      <c r="HM57" s="76"/>
      <c r="HN57" s="76"/>
    </row>
    <row r="58" spans="1:222" s="28" customFormat="1" ht="15.75">
      <c r="A58" s="11"/>
      <c r="B58" s="12"/>
      <c r="C58" s="27"/>
      <c r="D58" s="49"/>
      <c r="E58" s="85"/>
      <c r="F58" s="54"/>
      <c r="G58" s="54"/>
      <c r="H58" s="54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29"/>
      <c r="AE58" s="29"/>
      <c r="AF58" s="13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1"/>
      <c r="HI58" s="31"/>
      <c r="HJ58" s="31"/>
      <c r="HK58" s="31"/>
      <c r="HL58" s="31"/>
      <c r="HM58" s="30"/>
      <c r="HN58" s="30"/>
    </row>
    <row r="59" spans="1:222" s="28" customFormat="1" ht="24" customHeight="1">
      <c r="A59" s="33"/>
      <c r="B59" s="34"/>
      <c r="C59" s="35" t="s">
        <v>115</v>
      </c>
      <c r="D59" s="51"/>
      <c r="E59" s="81"/>
      <c r="F59" s="34"/>
      <c r="G59" s="36"/>
      <c r="H59" s="36"/>
      <c r="I59" s="36"/>
      <c r="J59" s="36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</row>
    <row r="60" spans="1:222" s="46" customFormat="1" ht="15.75">
      <c r="A60" s="11"/>
      <c r="B60" s="12"/>
      <c r="C60" s="27"/>
      <c r="D60" s="49"/>
      <c r="E60" s="14"/>
      <c r="F60" s="15"/>
      <c r="G60" s="16"/>
      <c r="H60" s="16"/>
      <c r="I60" s="1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29"/>
      <c r="AE60" s="29"/>
      <c r="AF60" s="13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1"/>
      <c r="HI60" s="31"/>
      <c r="HJ60" s="31"/>
      <c r="HK60" s="31"/>
      <c r="HL60" s="31"/>
      <c r="HM60" s="30"/>
      <c r="HN60" s="30"/>
    </row>
    <row r="61" spans="1:222" s="28" customFormat="1" ht="26.25" customHeight="1">
      <c r="A61" s="11">
        <v>1</v>
      </c>
      <c r="B61" s="12">
        <v>10.01</v>
      </c>
      <c r="C61" s="27" t="s">
        <v>22</v>
      </c>
      <c r="D61" s="49" t="s">
        <v>106</v>
      </c>
      <c r="E61" s="14">
        <v>150000</v>
      </c>
      <c r="F61" s="15" t="s">
        <v>84</v>
      </c>
      <c r="G61" s="16" t="e">
        <f>(H61*100/G56)-100</f>
        <v>#DIV/0!</v>
      </c>
      <c r="H61" s="16">
        <v>0.35</v>
      </c>
      <c r="I61" s="17">
        <f>H61*E61</f>
        <v>52500</v>
      </c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29" t="e">
        <f>total_amount_ba($D$5,$F$5,E61,G61,#REF!,#REF!,H61)</f>
        <v>#NAME?</v>
      </c>
      <c r="AE61" s="29" t="e">
        <f>AD61+SUM(I61:AC61)</f>
        <v>#NAME?</v>
      </c>
      <c r="AF61" s="13" t="e">
        <f>SpellNumber(#REF!,AE61)</f>
        <v>#NAME?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1"/>
      <c r="HI61" s="31"/>
      <c r="HJ61" s="31"/>
      <c r="HK61" s="31"/>
      <c r="HL61" s="31"/>
      <c r="HM61" s="30"/>
      <c r="HN61" s="30"/>
    </row>
    <row r="62" spans="1:222" s="28" customFormat="1" ht="31.5">
      <c r="A62" s="11">
        <v>2</v>
      </c>
      <c r="B62" s="12">
        <v>58.01</v>
      </c>
      <c r="C62" s="27" t="s">
        <v>52</v>
      </c>
      <c r="D62" s="49" t="s">
        <v>106</v>
      </c>
      <c r="E62" s="14">
        <v>1000</v>
      </c>
      <c r="F62" s="15" t="s">
        <v>84</v>
      </c>
      <c r="G62" s="16" t="e">
        <f>(H62*100/G61)-100</f>
        <v>#DIV/0!</v>
      </c>
      <c r="H62" s="16">
        <v>1.7</v>
      </c>
      <c r="I62" s="17">
        <f>H62*E62</f>
        <v>1700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9" t="e">
        <f>total_amount_ba($D$5,$F$5,E62,G62,#REF!,#REF!,H62)</f>
        <v>#NAME?</v>
      </c>
      <c r="AE62" s="29" t="e">
        <f>AD62+SUM(I62:AC62)</f>
        <v>#NAME?</v>
      </c>
      <c r="AF62" s="13" t="e">
        <f>SpellNumber(#REF!,AE62)</f>
        <v>#NAME?</v>
      </c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1"/>
      <c r="HI62" s="31"/>
      <c r="HJ62" s="31"/>
      <c r="HK62" s="31"/>
      <c r="HL62" s="31"/>
      <c r="HM62" s="30"/>
      <c r="HN62" s="30"/>
    </row>
    <row r="63" spans="1:222" s="7" customFormat="1" ht="21" customHeight="1">
      <c r="A63" s="68"/>
      <c r="B63" s="69"/>
      <c r="C63" s="70"/>
      <c r="D63" s="71"/>
      <c r="E63" s="82" t="s">
        <v>117</v>
      </c>
      <c r="F63" s="72"/>
      <c r="G63" s="72"/>
      <c r="H63" s="72"/>
      <c r="I63" s="73">
        <f>SUM(I61:I62)</f>
        <v>54200</v>
      </c>
      <c r="J63" s="7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74"/>
      <c r="AE63" s="74"/>
      <c r="AF63" s="75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7"/>
      <c r="HI63" s="77"/>
      <c r="HJ63" s="77"/>
      <c r="HK63" s="77"/>
      <c r="HL63" s="77"/>
      <c r="HM63" s="76"/>
      <c r="HN63" s="76"/>
    </row>
    <row r="64" spans="1:222" s="28" customFormat="1" ht="15.75">
      <c r="A64" s="11"/>
      <c r="B64" s="12"/>
      <c r="C64" s="27"/>
      <c r="D64" s="49"/>
      <c r="E64" s="14"/>
      <c r="F64" s="53"/>
      <c r="G64" s="53"/>
      <c r="H64" s="53"/>
      <c r="I64" s="17"/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29"/>
      <c r="AE64" s="29"/>
      <c r="AF64" s="13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1"/>
      <c r="HI64" s="31"/>
      <c r="HJ64" s="31"/>
      <c r="HK64" s="31"/>
      <c r="HL64" s="31"/>
      <c r="HM64" s="30"/>
      <c r="HN64" s="30"/>
    </row>
    <row r="65" spans="1:222" s="46" customFormat="1" ht="20.25" customHeight="1">
      <c r="A65" s="33"/>
      <c r="B65" s="37"/>
      <c r="C65" s="35" t="s">
        <v>111</v>
      </c>
      <c r="D65" s="52"/>
      <c r="E65" s="84"/>
      <c r="F65" s="39"/>
      <c r="G65" s="40"/>
      <c r="H65" s="40"/>
      <c r="I65" s="41"/>
      <c r="J65" s="4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3"/>
      <c r="AE65" s="43"/>
      <c r="AF65" s="38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5"/>
      <c r="HI65" s="45"/>
      <c r="HJ65" s="45"/>
      <c r="HK65" s="45"/>
      <c r="HL65" s="45"/>
      <c r="HM65" s="44"/>
      <c r="HN65" s="44"/>
    </row>
    <row r="66" spans="1:222" s="28" customFormat="1" ht="15.75">
      <c r="A66" s="11"/>
      <c r="B66" s="12"/>
      <c r="C66" s="27"/>
      <c r="D66" s="49"/>
      <c r="E66" s="14"/>
      <c r="F66" s="15"/>
      <c r="G66" s="16"/>
      <c r="H66" s="16"/>
      <c r="I66" s="17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29"/>
      <c r="AE66" s="29"/>
      <c r="AF66" s="13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1"/>
      <c r="HI66" s="31"/>
      <c r="HJ66" s="31"/>
      <c r="HK66" s="31"/>
      <c r="HL66" s="31"/>
      <c r="HM66" s="30"/>
      <c r="HN66" s="30"/>
    </row>
    <row r="67" spans="1:222" s="28" customFormat="1" ht="35.25" customHeight="1">
      <c r="A67" s="11">
        <v>1</v>
      </c>
      <c r="B67" s="12">
        <v>1.01</v>
      </c>
      <c r="C67" s="27" t="s">
        <v>23</v>
      </c>
      <c r="D67" s="49" t="s">
        <v>107</v>
      </c>
      <c r="E67" s="14">
        <v>30</v>
      </c>
      <c r="F67" s="15" t="s">
        <v>84</v>
      </c>
      <c r="G67" s="16" t="e">
        <f>(H67*100/G62)-100</f>
        <v>#DIV/0!</v>
      </c>
      <c r="H67" s="16">
        <v>50</v>
      </c>
      <c r="I67" s="17">
        <f aca="true" t="shared" si="6" ref="I67:I103">H67*E67</f>
        <v>1500</v>
      </c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29" t="e">
        <f>total_amount_ba($D$5,$F$5,E67,G67,#REF!,#REF!,H67)</f>
        <v>#NAME?</v>
      </c>
      <c r="AE67" s="29" t="e">
        <f aca="true" t="shared" si="7" ref="AE67:AE103">AD67+SUM(I67:AC67)</f>
        <v>#NAME?</v>
      </c>
      <c r="AF67" s="13" t="e">
        <f>SpellNumber(#REF!,AE67)</f>
        <v>#NAME?</v>
      </c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1"/>
      <c r="HI67" s="31"/>
      <c r="HJ67" s="31"/>
      <c r="HK67" s="31"/>
      <c r="HL67" s="31"/>
      <c r="HM67" s="30"/>
      <c r="HN67" s="30"/>
    </row>
    <row r="68" spans="1:222" s="28" customFormat="1" ht="31.5">
      <c r="A68" s="11">
        <v>2</v>
      </c>
      <c r="B68" s="12">
        <v>12.01</v>
      </c>
      <c r="C68" s="27" t="s">
        <v>47</v>
      </c>
      <c r="D68" s="49" t="s">
        <v>107</v>
      </c>
      <c r="E68" s="14">
        <v>100</v>
      </c>
      <c r="F68" s="15" t="s">
        <v>86</v>
      </c>
      <c r="G68" s="16" t="e">
        <f>(H68*100/#REF!)-100</f>
        <v>#REF!</v>
      </c>
      <c r="H68" s="16">
        <v>14</v>
      </c>
      <c r="I68" s="17">
        <f t="shared" si="6"/>
        <v>1400</v>
      </c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29" t="e">
        <f>total_amount_ba($D$5,$F$5,E68,G68,#REF!,#REF!,H68)</f>
        <v>#NAME?</v>
      </c>
      <c r="AE68" s="29" t="e">
        <f t="shared" si="7"/>
        <v>#NAME?</v>
      </c>
      <c r="AF68" s="13" t="e">
        <f>SpellNumber(#REF!,AE68)</f>
        <v>#NAME?</v>
      </c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1"/>
      <c r="HI68" s="31"/>
      <c r="HJ68" s="31"/>
      <c r="HK68" s="31"/>
      <c r="HL68" s="31"/>
      <c r="HM68" s="30"/>
      <c r="HN68" s="30"/>
    </row>
    <row r="69" spans="1:222" s="28" customFormat="1" ht="19.5" customHeight="1">
      <c r="A69" s="11">
        <v>3</v>
      </c>
      <c r="B69" s="12">
        <v>16.01</v>
      </c>
      <c r="C69" s="27" t="s">
        <v>13</v>
      </c>
      <c r="D69" s="49" t="s">
        <v>107</v>
      </c>
      <c r="E69" s="14">
        <v>150</v>
      </c>
      <c r="F69" s="15" t="s">
        <v>84</v>
      </c>
      <c r="G69" s="16" t="e">
        <f aca="true" t="shared" si="8" ref="G69:G101">(H69*100/G68)-100</f>
        <v>#REF!</v>
      </c>
      <c r="H69" s="16">
        <v>14</v>
      </c>
      <c r="I69" s="17">
        <f t="shared" si="6"/>
        <v>2100</v>
      </c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29" t="e">
        <f>total_amount_ba($D$5,$F$5,E69,G69,#REF!,#REF!,H69)</f>
        <v>#NAME?</v>
      </c>
      <c r="AE69" s="29" t="e">
        <f t="shared" si="7"/>
        <v>#NAME?</v>
      </c>
      <c r="AF69" s="13" t="e">
        <f>SpellNumber(#REF!,AE69)</f>
        <v>#NAME?</v>
      </c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1"/>
      <c r="HI69" s="31"/>
      <c r="HJ69" s="31"/>
      <c r="HK69" s="31"/>
      <c r="HL69" s="31"/>
      <c r="HM69" s="30"/>
      <c r="HN69" s="30"/>
    </row>
    <row r="70" spans="1:222" s="28" customFormat="1" ht="47.25">
      <c r="A70" s="11">
        <v>4</v>
      </c>
      <c r="B70" s="12">
        <v>19.01</v>
      </c>
      <c r="C70" s="27" t="s">
        <v>61</v>
      </c>
      <c r="D70" s="49" t="s">
        <v>107</v>
      </c>
      <c r="E70" s="14">
        <v>250</v>
      </c>
      <c r="F70" s="15" t="s">
        <v>84</v>
      </c>
      <c r="G70" s="16" t="e">
        <f t="shared" si="8"/>
        <v>#REF!</v>
      </c>
      <c r="H70" s="16">
        <v>50</v>
      </c>
      <c r="I70" s="17">
        <f t="shared" si="6"/>
        <v>12500</v>
      </c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29" t="e">
        <f>total_amount_ba($D$5,$F$5,E70,G70,#REF!,#REF!,H70)</f>
        <v>#NAME?</v>
      </c>
      <c r="AE70" s="29" t="e">
        <f t="shared" si="7"/>
        <v>#NAME?</v>
      </c>
      <c r="AF70" s="13" t="e">
        <f>SpellNumber(#REF!,AE70)</f>
        <v>#NAME?</v>
      </c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1"/>
      <c r="HI70" s="31"/>
      <c r="HJ70" s="31"/>
      <c r="HK70" s="31"/>
      <c r="HL70" s="31"/>
      <c r="HM70" s="30"/>
      <c r="HN70" s="30"/>
    </row>
    <row r="71" spans="1:222" s="28" customFormat="1" ht="47.25">
      <c r="A71" s="11">
        <v>5</v>
      </c>
      <c r="B71" s="12">
        <v>20.01</v>
      </c>
      <c r="C71" s="27" t="s">
        <v>90</v>
      </c>
      <c r="D71" s="49" t="s">
        <v>107</v>
      </c>
      <c r="E71" s="14">
        <v>120</v>
      </c>
      <c r="F71" s="15" t="s">
        <v>84</v>
      </c>
      <c r="G71" s="16" t="e">
        <f t="shared" si="8"/>
        <v>#REF!</v>
      </c>
      <c r="H71" s="16">
        <v>36</v>
      </c>
      <c r="I71" s="17">
        <f t="shared" si="6"/>
        <v>4320</v>
      </c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29" t="e">
        <f>total_amount_ba($D$5,$F$5,E71,G71,#REF!,#REF!,H71)</f>
        <v>#NAME?</v>
      </c>
      <c r="AE71" s="29" t="e">
        <f t="shared" si="7"/>
        <v>#NAME?</v>
      </c>
      <c r="AF71" s="13" t="e">
        <f>SpellNumber(#REF!,AE71)</f>
        <v>#NAME?</v>
      </c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1"/>
      <c r="HI71" s="31"/>
      <c r="HJ71" s="31"/>
      <c r="HK71" s="31"/>
      <c r="HL71" s="31"/>
      <c r="HM71" s="30"/>
      <c r="HN71" s="30"/>
    </row>
    <row r="72" spans="1:222" s="28" customFormat="1" ht="22.5" customHeight="1">
      <c r="A72" s="11">
        <v>6</v>
      </c>
      <c r="B72" s="12">
        <v>21.01</v>
      </c>
      <c r="C72" s="27" t="s">
        <v>5</v>
      </c>
      <c r="D72" s="49" t="s">
        <v>107</v>
      </c>
      <c r="E72" s="14">
        <v>100</v>
      </c>
      <c r="F72" s="15" t="s">
        <v>84</v>
      </c>
      <c r="G72" s="16" t="e">
        <f t="shared" si="8"/>
        <v>#REF!</v>
      </c>
      <c r="H72" s="16">
        <v>94</v>
      </c>
      <c r="I72" s="17">
        <f t="shared" si="6"/>
        <v>9400</v>
      </c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29" t="e">
        <f>total_amount_ba($D$5,$F$5,E72,G72,#REF!,#REF!,H72)</f>
        <v>#NAME?</v>
      </c>
      <c r="AE72" s="29" t="e">
        <f t="shared" si="7"/>
        <v>#NAME?</v>
      </c>
      <c r="AF72" s="13" t="e">
        <f>SpellNumber(#REF!,AE72)</f>
        <v>#NAME?</v>
      </c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1"/>
      <c r="HI72" s="31"/>
      <c r="HJ72" s="31"/>
      <c r="HK72" s="31"/>
      <c r="HL72" s="31"/>
      <c r="HM72" s="30"/>
      <c r="HN72" s="30"/>
    </row>
    <row r="73" spans="1:222" s="28" customFormat="1" ht="22.5" customHeight="1">
      <c r="A73" s="11">
        <v>7</v>
      </c>
      <c r="B73" s="12">
        <v>23.01</v>
      </c>
      <c r="C73" s="27" t="s">
        <v>62</v>
      </c>
      <c r="D73" s="49" t="s">
        <v>107</v>
      </c>
      <c r="E73" s="14">
        <v>60</v>
      </c>
      <c r="F73" s="15" t="s">
        <v>84</v>
      </c>
      <c r="G73" s="16" t="e">
        <f t="shared" si="8"/>
        <v>#REF!</v>
      </c>
      <c r="H73" s="16">
        <v>14</v>
      </c>
      <c r="I73" s="17">
        <f t="shared" si="6"/>
        <v>840</v>
      </c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29" t="e">
        <f>total_amount_ba($D$5,$F$5,E73,G73,#REF!,#REF!,H73)</f>
        <v>#NAME?</v>
      </c>
      <c r="AE73" s="29" t="e">
        <f t="shared" si="7"/>
        <v>#NAME?</v>
      </c>
      <c r="AF73" s="13" t="e">
        <f>SpellNumber(#REF!,AE73)</f>
        <v>#NAME?</v>
      </c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1"/>
      <c r="HI73" s="31"/>
      <c r="HJ73" s="31"/>
      <c r="HK73" s="31"/>
      <c r="HL73" s="31"/>
      <c r="HM73" s="30"/>
      <c r="HN73" s="30"/>
    </row>
    <row r="74" spans="1:222" s="28" customFormat="1" ht="21" customHeight="1">
      <c r="A74" s="11">
        <v>8</v>
      </c>
      <c r="B74" s="12">
        <v>24.01</v>
      </c>
      <c r="C74" s="27" t="s">
        <v>63</v>
      </c>
      <c r="D74" s="49" t="s">
        <v>107</v>
      </c>
      <c r="E74" s="14">
        <v>100</v>
      </c>
      <c r="F74" s="15" t="s">
        <v>84</v>
      </c>
      <c r="G74" s="16" t="e">
        <f t="shared" si="8"/>
        <v>#REF!</v>
      </c>
      <c r="H74" s="16">
        <v>21</v>
      </c>
      <c r="I74" s="17">
        <f t="shared" si="6"/>
        <v>2100</v>
      </c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29" t="e">
        <f>total_amount_ba($D$5,$F$5,E74,G74,#REF!,#REF!,H74)</f>
        <v>#NAME?</v>
      </c>
      <c r="AE74" s="29" t="e">
        <f t="shared" si="7"/>
        <v>#NAME?</v>
      </c>
      <c r="AF74" s="13" t="e">
        <f>SpellNumber(#REF!,AE74)</f>
        <v>#NAME?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1"/>
      <c r="HI74" s="31"/>
      <c r="HJ74" s="31"/>
      <c r="HK74" s="31"/>
      <c r="HL74" s="31"/>
      <c r="HM74" s="30"/>
      <c r="HN74" s="30"/>
    </row>
    <row r="75" spans="1:222" s="28" customFormat="1" ht="31.5">
      <c r="A75" s="11">
        <v>9</v>
      </c>
      <c r="B75" s="12">
        <v>25.01</v>
      </c>
      <c r="C75" s="27" t="s">
        <v>64</v>
      </c>
      <c r="D75" s="49" t="s">
        <v>107</v>
      </c>
      <c r="E75" s="14">
        <v>5</v>
      </c>
      <c r="F75" s="15" t="s">
        <v>87</v>
      </c>
      <c r="G75" s="16" t="e">
        <f t="shared" si="8"/>
        <v>#REF!</v>
      </c>
      <c r="H75" s="16">
        <v>260</v>
      </c>
      <c r="I75" s="17">
        <f t="shared" si="6"/>
        <v>1300</v>
      </c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29" t="e">
        <f>total_amount_ba($D$5,$F$5,E75,G75,#REF!,#REF!,H75)</f>
        <v>#NAME?</v>
      </c>
      <c r="AE75" s="29" t="e">
        <f t="shared" si="7"/>
        <v>#NAME?</v>
      </c>
      <c r="AF75" s="13" t="e">
        <f>SpellNumber(#REF!,AE75)</f>
        <v>#NAME?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1"/>
      <c r="HI75" s="31"/>
      <c r="HJ75" s="31"/>
      <c r="HK75" s="31"/>
      <c r="HL75" s="31"/>
      <c r="HM75" s="30"/>
      <c r="HN75" s="30"/>
    </row>
    <row r="76" spans="1:222" s="28" customFormat="1" ht="22.5" customHeight="1">
      <c r="A76" s="11">
        <v>10</v>
      </c>
      <c r="B76" s="12">
        <v>26.01</v>
      </c>
      <c r="C76" s="27" t="s">
        <v>78</v>
      </c>
      <c r="D76" s="49" t="s">
        <v>107</v>
      </c>
      <c r="E76" s="14">
        <v>1000</v>
      </c>
      <c r="F76" s="15" t="s">
        <v>84</v>
      </c>
      <c r="G76" s="16" t="e">
        <f t="shared" si="8"/>
        <v>#REF!</v>
      </c>
      <c r="H76" s="16">
        <v>17</v>
      </c>
      <c r="I76" s="17">
        <f t="shared" si="6"/>
        <v>17000</v>
      </c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29" t="e">
        <f>total_amount_ba($D$5,$F$5,E76,G76,#REF!,#REF!,H76)</f>
        <v>#NAME?</v>
      </c>
      <c r="AE76" s="29" t="e">
        <f t="shared" si="7"/>
        <v>#NAME?</v>
      </c>
      <c r="AF76" s="13" t="e">
        <f>SpellNumber(#REF!,AE76)</f>
        <v>#NAME?</v>
      </c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1"/>
      <c r="HI76" s="31"/>
      <c r="HJ76" s="31"/>
      <c r="HK76" s="31"/>
      <c r="HL76" s="31"/>
      <c r="HM76" s="30"/>
      <c r="HN76" s="30"/>
    </row>
    <row r="77" spans="1:222" s="28" customFormat="1" ht="21.75" customHeight="1">
      <c r="A77" s="11">
        <v>11</v>
      </c>
      <c r="B77" s="12">
        <v>27.01</v>
      </c>
      <c r="C77" s="27" t="s">
        <v>11</v>
      </c>
      <c r="D77" s="49" t="s">
        <v>107</v>
      </c>
      <c r="E77" s="14">
        <v>300</v>
      </c>
      <c r="F77" s="15" t="s">
        <v>84</v>
      </c>
      <c r="G77" s="16" t="e">
        <f t="shared" si="8"/>
        <v>#REF!</v>
      </c>
      <c r="H77" s="16">
        <v>10</v>
      </c>
      <c r="I77" s="17">
        <f t="shared" si="6"/>
        <v>3000</v>
      </c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29" t="e">
        <f>total_amount_ba($D$5,$F$5,E77,G77,#REF!,#REF!,H77)</f>
        <v>#NAME?</v>
      </c>
      <c r="AE77" s="29" t="e">
        <f t="shared" si="7"/>
        <v>#NAME?</v>
      </c>
      <c r="AF77" s="13" t="e">
        <f>SpellNumber(#REF!,AE77)</f>
        <v>#NAME?</v>
      </c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1"/>
      <c r="HI77" s="31"/>
      <c r="HJ77" s="31"/>
      <c r="HK77" s="31"/>
      <c r="HL77" s="31"/>
      <c r="HM77" s="30"/>
      <c r="HN77" s="30"/>
    </row>
    <row r="78" spans="1:222" s="28" customFormat="1" ht="41.25" customHeight="1">
      <c r="A78" s="11">
        <v>12</v>
      </c>
      <c r="B78" s="12">
        <v>28.01</v>
      </c>
      <c r="C78" s="27" t="s">
        <v>65</v>
      </c>
      <c r="D78" s="49" t="s">
        <v>107</v>
      </c>
      <c r="E78" s="14">
        <v>3000</v>
      </c>
      <c r="F78" s="15" t="s">
        <v>84</v>
      </c>
      <c r="G78" s="16" t="e">
        <f t="shared" si="8"/>
        <v>#REF!</v>
      </c>
      <c r="H78" s="16">
        <v>7</v>
      </c>
      <c r="I78" s="17">
        <f t="shared" si="6"/>
        <v>21000</v>
      </c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29" t="e">
        <f>total_amount_ba($D$5,$F$5,E78,G78,#REF!,#REF!,H78)</f>
        <v>#NAME?</v>
      </c>
      <c r="AE78" s="29" t="e">
        <f t="shared" si="7"/>
        <v>#NAME?</v>
      </c>
      <c r="AF78" s="13" t="e">
        <f>SpellNumber(#REF!,AE78)</f>
        <v>#NAME?</v>
      </c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1"/>
      <c r="HI78" s="31"/>
      <c r="HJ78" s="31"/>
      <c r="HK78" s="31"/>
      <c r="HL78" s="31"/>
      <c r="HM78" s="30"/>
      <c r="HN78" s="30"/>
    </row>
    <row r="79" spans="1:222" s="28" customFormat="1" ht="24.75" customHeight="1">
      <c r="A79" s="11">
        <v>13</v>
      </c>
      <c r="B79" s="12">
        <v>30.01</v>
      </c>
      <c r="C79" s="27" t="s">
        <v>58</v>
      </c>
      <c r="D79" s="49" t="s">
        <v>107</v>
      </c>
      <c r="E79" s="14">
        <v>100</v>
      </c>
      <c r="F79" s="15" t="s">
        <v>84</v>
      </c>
      <c r="G79" s="16" t="e">
        <f t="shared" si="8"/>
        <v>#REF!</v>
      </c>
      <c r="H79" s="16">
        <v>14</v>
      </c>
      <c r="I79" s="17">
        <f t="shared" si="6"/>
        <v>1400</v>
      </c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29" t="e">
        <f>total_amount_ba($D$5,$F$5,E79,G79,#REF!,#REF!,H79)</f>
        <v>#NAME?</v>
      </c>
      <c r="AE79" s="29" t="e">
        <f t="shared" si="7"/>
        <v>#NAME?</v>
      </c>
      <c r="AF79" s="13" t="e">
        <f>SpellNumber(#REF!,AE79)</f>
        <v>#NAME?</v>
      </c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1"/>
      <c r="HI79" s="31"/>
      <c r="HJ79" s="31"/>
      <c r="HK79" s="31"/>
      <c r="HL79" s="31"/>
      <c r="HM79" s="30"/>
      <c r="HN79" s="30"/>
    </row>
    <row r="80" spans="1:222" s="28" customFormat="1" ht="24.75" customHeight="1">
      <c r="A80" s="11">
        <v>14</v>
      </c>
      <c r="B80" s="12">
        <v>31.01</v>
      </c>
      <c r="C80" s="27" t="s">
        <v>16</v>
      </c>
      <c r="D80" s="49" t="s">
        <v>107</v>
      </c>
      <c r="E80" s="14">
        <v>70</v>
      </c>
      <c r="F80" s="15" t="s">
        <v>84</v>
      </c>
      <c r="G80" s="16" t="e">
        <f t="shared" si="8"/>
        <v>#REF!</v>
      </c>
      <c r="H80" s="16">
        <v>6</v>
      </c>
      <c r="I80" s="17">
        <f t="shared" si="6"/>
        <v>420</v>
      </c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29" t="e">
        <f>total_amount_ba($D$5,$F$5,E80,G80,#REF!,#REF!,H80)</f>
        <v>#NAME?</v>
      </c>
      <c r="AE80" s="29" t="e">
        <f t="shared" si="7"/>
        <v>#NAME?</v>
      </c>
      <c r="AF80" s="13" t="e">
        <f>SpellNumber(#REF!,AE80)</f>
        <v>#NAME?</v>
      </c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1"/>
      <c r="HI80" s="31"/>
      <c r="HJ80" s="31"/>
      <c r="HK80" s="31"/>
      <c r="HL80" s="31"/>
      <c r="HM80" s="30"/>
      <c r="HN80" s="30"/>
    </row>
    <row r="81" spans="1:222" s="28" customFormat="1" ht="40.5" customHeight="1">
      <c r="A81" s="11">
        <v>15</v>
      </c>
      <c r="B81" s="12">
        <v>36.01</v>
      </c>
      <c r="C81" s="27" t="s">
        <v>68</v>
      </c>
      <c r="D81" s="49" t="s">
        <v>107</v>
      </c>
      <c r="E81" s="14">
        <v>500</v>
      </c>
      <c r="F81" s="15" t="s">
        <v>84</v>
      </c>
      <c r="G81" s="16" t="e">
        <f t="shared" si="8"/>
        <v>#REF!</v>
      </c>
      <c r="H81" s="16">
        <v>1.5</v>
      </c>
      <c r="I81" s="17">
        <f t="shared" si="6"/>
        <v>750</v>
      </c>
      <c r="J81" s="17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29" t="e">
        <f>total_amount_ba($D$5,$F$5,E81,G81,#REF!,#REF!,H81)</f>
        <v>#NAME?</v>
      </c>
      <c r="AE81" s="29" t="e">
        <f t="shared" si="7"/>
        <v>#NAME?</v>
      </c>
      <c r="AF81" s="13" t="e">
        <f>SpellNumber(#REF!,AE81)</f>
        <v>#NAME?</v>
      </c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1"/>
      <c r="HI81" s="31"/>
      <c r="HJ81" s="31"/>
      <c r="HK81" s="31"/>
      <c r="HL81" s="31"/>
      <c r="HM81" s="30"/>
      <c r="HN81" s="30"/>
    </row>
    <row r="82" spans="1:222" s="28" customFormat="1" ht="36" customHeight="1">
      <c r="A82" s="11">
        <v>16</v>
      </c>
      <c r="B82" s="12">
        <v>37.01</v>
      </c>
      <c r="C82" s="27" t="s">
        <v>66</v>
      </c>
      <c r="D82" s="49" t="s">
        <v>107</v>
      </c>
      <c r="E82" s="14">
        <v>800</v>
      </c>
      <c r="F82" s="15" t="s">
        <v>84</v>
      </c>
      <c r="G82" s="16" t="e">
        <f t="shared" si="8"/>
        <v>#REF!</v>
      </c>
      <c r="H82" s="16">
        <v>1.5</v>
      </c>
      <c r="I82" s="17">
        <f t="shared" si="6"/>
        <v>1200</v>
      </c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29" t="e">
        <f>total_amount_ba($D$5,$F$5,E82,G82,#REF!,#REF!,H82)</f>
        <v>#NAME?</v>
      </c>
      <c r="AE82" s="29" t="e">
        <f t="shared" si="7"/>
        <v>#NAME?</v>
      </c>
      <c r="AF82" s="13" t="e">
        <f>SpellNumber(#REF!,AE82)</f>
        <v>#NAME?</v>
      </c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1"/>
      <c r="HI82" s="31"/>
      <c r="HJ82" s="31"/>
      <c r="HK82" s="31"/>
      <c r="HL82" s="31"/>
      <c r="HM82" s="30"/>
      <c r="HN82" s="30"/>
    </row>
    <row r="83" spans="1:222" s="28" customFormat="1" ht="36.75" customHeight="1">
      <c r="A83" s="11">
        <v>17</v>
      </c>
      <c r="B83" s="12">
        <v>39.01</v>
      </c>
      <c r="C83" s="27" t="s">
        <v>67</v>
      </c>
      <c r="D83" s="49" t="s">
        <v>107</v>
      </c>
      <c r="E83" s="14">
        <v>300</v>
      </c>
      <c r="F83" s="15" t="s">
        <v>84</v>
      </c>
      <c r="G83" s="16" t="e">
        <f t="shared" si="8"/>
        <v>#REF!</v>
      </c>
      <c r="H83" s="16">
        <v>1.5</v>
      </c>
      <c r="I83" s="17">
        <f t="shared" si="6"/>
        <v>450</v>
      </c>
      <c r="J83" s="1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29" t="e">
        <f>total_amount_ba($D$5,$F$5,E83,G83,#REF!,#REF!,H83)</f>
        <v>#NAME?</v>
      </c>
      <c r="AE83" s="29" t="e">
        <f t="shared" si="7"/>
        <v>#NAME?</v>
      </c>
      <c r="AF83" s="13" t="e">
        <f>SpellNumber(#REF!,AE83)</f>
        <v>#NAME?</v>
      </c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1"/>
      <c r="HI83" s="31"/>
      <c r="HJ83" s="31"/>
      <c r="HK83" s="31"/>
      <c r="HL83" s="31"/>
      <c r="HM83" s="30"/>
      <c r="HN83" s="30"/>
    </row>
    <row r="84" spans="1:222" s="28" customFormat="1" ht="39" customHeight="1">
      <c r="A84" s="11">
        <v>18</v>
      </c>
      <c r="B84" s="12">
        <v>41.01</v>
      </c>
      <c r="C84" s="27" t="s">
        <v>27</v>
      </c>
      <c r="D84" s="49" t="s">
        <v>107</v>
      </c>
      <c r="E84" s="14">
        <v>5000</v>
      </c>
      <c r="F84" s="15" t="s">
        <v>84</v>
      </c>
      <c r="G84" s="16" t="e">
        <f t="shared" si="8"/>
        <v>#REF!</v>
      </c>
      <c r="H84" s="16">
        <v>2.5</v>
      </c>
      <c r="I84" s="17">
        <f t="shared" si="6"/>
        <v>12500</v>
      </c>
      <c r="J84" s="17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29" t="e">
        <f>total_amount_ba($D$5,$F$5,E84,G84,#REF!,#REF!,H84)</f>
        <v>#NAME?</v>
      </c>
      <c r="AE84" s="29" t="e">
        <f t="shared" si="7"/>
        <v>#NAME?</v>
      </c>
      <c r="AF84" s="13" t="e">
        <f>SpellNumber(#REF!,AE84)</f>
        <v>#NAME?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1"/>
      <c r="HI84" s="31"/>
      <c r="HJ84" s="31"/>
      <c r="HK84" s="31"/>
      <c r="HL84" s="31"/>
      <c r="HM84" s="30"/>
      <c r="HN84" s="30"/>
    </row>
    <row r="85" spans="1:222" s="28" customFormat="1" ht="37.5" customHeight="1">
      <c r="A85" s="11">
        <v>19</v>
      </c>
      <c r="B85" s="12">
        <v>42.01</v>
      </c>
      <c r="C85" s="27" t="s">
        <v>82</v>
      </c>
      <c r="D85" s="49" t="s">
        <v>107</v>
      </c>
      <c r="E85" s="14">
        <v>10</v>
      </c>
      <c r="F85" s="15" t="s">
        <v>84</v>
      </c>
      <c r="G85" s="16" t="e">
        <f t="shared" si="8"/>
        <v>#REF!</v>
      </c>
      <c r="H85" s="16">
        <v>18</v>
      </c>
      <c r="I85" s="17">
        <f t="shared" si="6"/>
        <v>180</v>
      </c>
      <c r="J85" s="17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29" t="e">
        <f>total_amount_ba($D$5,$F$5,E85,G85,#REF!,#REF!,H85)</f>
        <v>#NAME?</v>
      </c>
      <c r="AE85" s="29" t="e">
        <f t="shared" si="7"/>
        <v>#NAME?</v>
      </c>
      <c r="AF85" s="13" t="e">
        <f>SpellNumber(#REF!,AE85)</f>
        <v>#NAME?</v>
      </c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1"/>
      <c r="HI85" s="31"/>
      <c r="HJ85" s="31"/>
      <c r="HK85" s="31"/>
      <c r="HL85" s="31"/>
      <c r="HM85" s="30"/>
      <c r="HN85" s="30"/>
    </row>
    <row r="86" spans="1:222" s="28" customFormat="1" ht="39.75" customHeight="1">
      <c r="A86" s="11">
        <v>20</v>
      </c>
      <c r="B86" s="12">
        <v>43.01</v>
      </c>
      <c r="C86" s="27" t="s">
        <v>29</v>
      </c>
      <c r="D86" s="49" t="s">
        <v>107</v>
      </c>
      <c r="E86" s="14">
        <v>1200</v>
      </c>
      <c r="F86" s="15" t="s">
        <v>85</v>
      </c>
      <c r="G86" s="16" t="e">
        <f t="shared" si="8"/>
        <v>#REF!</v>
      </c>
      <c r="H86" s="16">
        <v>12</v>
      </c>
      <c r="I86" s="17">
        <f t="shared" si="6"/>
        <v>14400</v>
      </c>
      <c r="J86" s="17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29" t="e">
        <f>total_amount_ba($D$5,$F$5,E86,G86,#REF!,#REF!,H86)</f>
        <v>#NAME?</v>
      </c>
      <c r="AE86" s="29" t="e">
        <f t="shared" si="7"/>
        <v>#NAME?</v>
      </c>
      <c r="AF86" s="13" t="e">
        <f>SpellNumber(#REF!,AE86)</f>
        <v>#NAME?</v>
      </c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1"/>
      <c r="HI86" s="31"/>
      <c r="HJ86" s="31"/>
      <c r="HK86" s="31"/>
      <c r="HL86" s="31"/>
      <c r="HM86" s="30"/>
      <c r="HN86" s="30"/>
    </row>
    <row r="87" spans="1:222" s="28" customFormat="1" ht="41.25" customHeight="1">
      <c r="A87" s="11">
        <v>21</v>
      </c>
      <c r="B87" s="12">
        <v>44.01</v>
      </c>
      <c r="C87" s="27" t="s">
        <v>43</v>
      </c>
      <c r="D87" s="49" t="s">
        <v>107</v>
      </c>
      <c r="E87" s="14">
        <v>250</v>
      </c>
      <c r="F87" s="15" t="s">
        <v>84</v>
      </c>
      <c r="G87" s="16" t="e">
        <f t="shared" si="8"/>
        <v>#REF!</v>
      </c>
      <c r="H87" s="16">
        <v>13</v>
      </c>
      <c r="I87" s="17">
        <f t="shared" si="6"/>
        <v>3250</v>
      </c>
      <c r="J87" s="17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29" t="e">
        <f>total_amount_ba($D$5,$F$5,E87,G87,#REF!,#REF!,H87)</f>
        <v>#NAME?</v>
      </c>
      <c r="AE87" s="29" t="e">
        <f t="shared" si="7"/>
        <v>#NAME?</v>
      </c>
      <c r="AF87" s="13" t="e">
        <f>SpellNumber(#REF!,AE87)</f>
        <v>#NAME?</v>
      </c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1"/>
      <c r="HI87" s="31"/>
      <c r="HJ87" s="31"/>
      <c r="HK87" s="31"/>
      <c r="HL87" s="31"/>
      <c r="HM87" s="30"/>
      <c r="HN87" s="30"/>
    </row>
    <row r="88" spans="1:222" s="28" customFormat="1" ht="26.25" customHeight="1">
      <c r="A88" s="11">
        <v>22</v>
      </c>
      <c r="B88" s="12">
        <v>49.01</v>
      </c>
      <c r="C88" s="27" t="s">
        <v>15</v>
      </c>
      <c r="D88" s="49" t="s">
        <v>107</v>
      </c>
      <c r="E88" s="14">
        <v>30</v>
      </c>
      <c r="F88" s="15" t="s">
        <v>84</v>
      </c>
      <c r="G88" s="16" t="e">
        <f t="shared" si="8"/>
        <v>#REF!</v>
      </c>
      <c r="H88" s="16">
        <v>47</v>
      </c>
      <c r="I88" s="17">
        <f t="shared" si="6"/>
        <v>1410</v>
      </c>
      <c r="J88" s="17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29" t="e">
        <f>total_amount_ba($D$5,$F$5,E88,G88,#REF!,#REF!,H88)</f>
        <v>#NAME?</v>
      </c>
      <c r="AE88" s="29" t="e">
        <f t="shared" si="7"/>
        <v>#NAME?</v>
      </c>
      <c r="AF88" s="13" t="e">
        <f>SpellNumber(#REF!,AE88)</f>
        <v>#NAME?</v>
      </c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1"/>
      <c r="HI88" s="31"/>
      <c r="HJ88" s="31"/>
      <c r="HK88" s="31"/>
      <c r="HL88" s="31"/>
      <c r="HM88" s="30"/>
      <c r="HN88" s="30"/>
    </row>
    <row r="89" spans="1:222" s="28" customFormat="1" ht="26.25" customHeight="1">
      <c r="A89" s="11">
        <v>23</v>
      </c>
      <c r="B89" s="12">
        <v>54.01</v>
      </c>
      <c r="C89" s="27" t="s">
        <v>73</v>
      </c>
      <c r="D89" s="49" t="s">
        <v>107</v>
      </c>
      <c r="E89" s="14">
        <v>20</v>
      </c>
      <c r="F89" s="15" t="s">
        <v>84</v>
      </c>
      <c r="G89" s="16" t="e">
        <f t="shared" si="8"/>
        <v>#REF!</v>
      </c>
      <c r="H89" s="16">
        <v>7</v>
      </c>
      <c r="I89" s="17">
        <f t="shared" si="6"/>
        <v>140</v>
      </c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29" t="e">
        <f>total_amount_ba($D$5,$F$5,E89,G89,#REF!,#REF!,H89)</f>
        <v>#NAME?</v>
      </c>
      <c r="AE89" s="29" t="e">
        <f t="shared" si="7"/>
        <v>#NAME?</v>
      </c>
      <c r="AF89" s="13" t="e">
        <f>SpellNumber(#REF!,AE89)</f>
        <v>#NAME?</v>
      </c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1"/>
      <c r="HI89" s="31"/>
      <c r="HJ89" s="31"/>
      <c r="HK89" s="31"/>
      <c r="HL89" s="31"/>
      <c r="HM89" s="30"/>
      <c r="HN89" s="30"/>
    </row>
    <row r="90" spans="1:222" s="28" customFormat="1" ht="24" customHeight="1">
      <c r="A90" s="11">
        <v>24</v>
      </c>
      <c r="B90" s="12">
        <v>55.01</v>
      </c>
      <c r="C90" s="27" t="s">
        <v>91</v>
      </c>
      <c r="D90" s="49" t="s">
        <v>107</v>
      </c>
      <c r="E90" s="14">
        <v>30</v>
      </c>
      <c r="F90" s="15" t="s">
        <v>84</v>
      </c>
      <c r="G90" s="16" t="e">
        <f t="shared" si="8"/>
        <v>#REF!</v>
      </c>
      <c r="H90" s="16">
        <v>14</v>
      </c>
      <c r="I90" s="17">
        <f t="shared" si="6"/>
        <v>420</v>
      </c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29" t="e">
        <f>total_amount_ba($D$5,$F$5,E90,G90,#REF!,#REF!,H90)</f>
        <v>#NAME?</v>
      </c>
      <c r="AE90" s="29" t="e">
        <f t="shared" si="7"/>
        <v>#NAME?</v>
      </c>
      <c r="AF90" s="13" t="e">
        <f>SpellNumber(#REF!,AE90)</f>
        <v>#NAME?</v>
      </c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1"/>
      <c r="HI90" s="31"/>
      <c r="HJ90" s="31"/>
      <c r="HK90" s="31"/>
      <c r="HL90" s="31"/>
      <c r="HM90" s="30"/>
      <c r="HN90" s="30"/>
    </row>
    <row r="91" spans="1:222" s="28" customFormat="1" ht="36.75" customHeight="1">
      <c r="A91" s="11">
        <v>25</v>
      </c>
      <c r="B91" s="12">
        <v>56.01</v>
      </c>
      <c r="C91" s="27" t="s">
        <v>28</v>
      </c>
      <c r="D91" s="49" t="s">
        <v>107</v>
      </c>
      <c r="E91" s="14">
        <v>70</v>
      </c>
      <c r="F91" s="15" t="s">
        <v>84</v>
      </c>
      <c r="G91" s="16" t="e">
        <f t="shared" si="8"/>
        <v>#REF!</v>
      </c>
      <c r="H91" s="16">
        <v>36</v>
      </c>
      <c r="I91" s="17">
        <f t="shared" si="6"/>
        <v>2520</v>
      </c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29" t="e">
        <f>total_amount_ba($D$5,$F$5,E91,G91,#REF!,#REF!,H91)</f>
        <v>#NAME?</v>
      </c>
      <c r="AE91" s="29" t="e">
        <f t="shared" si="7"/>
        <v>#NAME?</v>
      </c>
      <c r="AF91" s="13" t="e">
        <f>SpellNumber(#REF!,AE91)</f>
        <v>#NAME?</v>
      </c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1"/>
      <c r="HI91" s="31"/>
      <c r="HJ91" s="31"/>
      <c r="HK91" s="31"/>
      <c r="HL91" s="31"/>
      <c r="HM91" s="30"/>
      <c r="HN91" s="30"/>
    </row>
    <row r="92" spans="1:222" s="28" customFormat="1" ht="36.75" customHeight="1">
      <c r="A92" s="11">
        <v>26</v>
      </c>
      <c r="B92" s="12">
        <v>60.01</v>
      </c>
      <c r="C92" s="27" t="s">
        <v>39</v>
      </c>
      <c r="D92" s="49" t="s">
        <v>107</v>
      </c>
      <c r="E92" s="14">
        <v>50</v>
      </c>
      <c r="F92" s="15" t="s">
        <v>84</v>
      </c>
      <c r="G92" s="16" t="e">
        <f t="shared" si="8"/>
        <v>#REF!</v>
      </c>
      <c r="H92" s="16">
        <v>22</v>
      </c>
      <c r="I92" s="17">
        <f t="shared" si="6"/>
        <v>1100</v>
      </c>
      <c r="J92" s="17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29" t="e">
        <f>total_amount_ba($D$5,$F$5,E92,G92,#REF!,#REF!,H92)</f>
        <v>#NAME?</v>
      </c>
      <c r="AE92" s="29" t="e">
        <f t="shared" si="7"/>
        <v>#NAME?</v>
      </c>
      <c r="AF92" s="13" t="e">
        <f>SpellNumber(#REF!,AE92)</f>
        <v>#NAME?</v>
      </c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1"/>
      <c r="HI92" s="31"/>
      <c r="HJ92" s="31"/>
      <c r="HK92" s="31"/>
      <c r="HL92" s="31"/>
      <c r="HM92" s="30"/>
      <c r="HN92" s="30"/>
    </row>
    <row r="93" spans="1:222" s="28" customFormat="1" ht="40.5" customHeight="1">
      <c r="A93" s="11">
        <v>27</v>
      </c>
      <c r="B93" s="12">
        <v>61.01</v>
      </c>
      <c r="C93" s="27" t="s">
        <v>56</v>
      </c>
      <c r="D93" s="49" t="s">
        <v>107</v>
      </c>
      <c r="E93" s="14">
        <v>5</v>
      </c>
      <c r="F93" s="15" t="s">
        <v>84</v>
      </c>
      <c r="G93" s="16" t="e">
        <f t="shared" si="8"/>
        <v>#REF!</v>
      </c>
      <c r="H93" s="16">
        <v>22</v>
      </c>
      <c r="I93" s="17">
        <f t="shared" si="6"/>
        <v>110</v>
      </c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29" t="e">
        <f>total_amount_ba($D$5,$F$5,E93,G93,#REF!,#REF!,H93)</f>
        <v>#NAME?</v>
      </c>
      <c r="AE93" s="29" t="e">
        <f t="shared" si="7"/>
        <v>#NAME?</v>
      </c>
      <c r="AF93" s="13" t="e">
        <f>SpellNumber(#REF!,AE93)</f>
        <v>#NAME?</v>
      </c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1"/>
      <c r="HI93" s="31"/>
      <c r="HJ93" s="31"/>
      <c r="HK93" s="31"/>
      <c r="HL93" s="31"/>
      <c r="HM93" s="30"/>
      <c r="HN93" s="30"/>
    </row>
    <row r="94" spans="1:222" s="28" customFormat="1" ht="39" customHeight="1">
      <c r="A94" s="11">
        <v>28</v>
      </c>
      <c r="B94" s="12">
        <v>62.01</v>
      </c>
      <c r="C94" s="27" t="s">
        <v>71</v>
      </c>
      <c r="D94" s="49" t="s">
        <v>107</v>
      </c>
      <c r="E94" s="14">
        <v>2</v>
      </c>
      <c r="F94" s="15" t="s">
        <v>84</v>
      </c>
      <c r="G94" s="16" t="e">
        <f t="shared" si="8"/>
        <v>#REF!</v>
      </c>
      <c r="H94" s="16">
        <v>22</v>
      </c>
      <c r="I94" s="17">
        <f t="shared" si="6"/>
        <v>44</v>
      </c>
      <c r="J94" s="17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29" t="e">
        <f>total_amount_ba($D$5,$F$5,E94,G94,#REF!,#REF!,H94)</f>
        <v>#NAME?</v>
      </c>
      <c r="AE94" s="29" t="e">
        <f t="shared" si="7"/>
        <v>#NAME?</v>
      </c>
      <c r="AF94" s="13" t="e">
        <f>SpellNumber(#REF!,AE94)</f>
        <v>#NAME?</v>
      </c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1"/>
      <c r="HI94" s="31"/>
      <c r="HJ94" s="31"/>
      <c r="HK94" s="31"/>
      <c r="HL94" s="31"/>
      <c r="HM94" s="30"/>
      <c r="HN94" s="30"/>
    </row>
    <row r="95" spans="1:222" s="28" customFormat="1" ht="39" customHeight="1">
      <c r="A95" s="11">
        <v>29</v>
      </c>
      <c r="B95" s="12">
        <v>65.01</v>
      </c>
      <c r="C95" s="27" t="s">
        <v>69</v>
      </c>
      <c r="D95" s="49" t="s">
        <v>107</v>
      </c>
      <c r="E95" s="14">
        <v>70</v>
      </c>
      <c r="F95" s="15" t="s">
        <v>84</v>
      </c>
      <c r="G95" s="16" t="e">
        <f t="shared" si="8"/>
        <v>#REF!</v>
      </c>
      <c r="H95" s="16">
        <v>17</v>
      </c>
      <c r="I95" s="17">
        <f t="shared" si="6"/>
        <v>1190</v>
      </c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29" t="e">
        <f>total_amount_ba($D$5,$F$5,E95,G95,#REF!,#REF!,H95)</f>
        <v>#NAME?</v>
      </c>
      <c r="AE95" s="29" t="e">
        <f t="shared" si="7"/>
        <v>#NAME?</v>
      </c>
      <c r="AF95" s="13" t="e">
        <f>SpellNumber(#REF!,AE95)</f>
        <v>#NAME?</v>
      </c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1"/>
      <c r="HI95" s="31"/>
      <c r="HJ95" s="31"/>
      <c r="HK95" s="31"/>
      <c r="HL95" s="31"/>
      <c r="HM95" s="30"/>
      <c r="HN95" s="30"/>
    </row>
    <row r="96" spans="1:222" s="28" customFormat="1" ht="38.25" customHeight="1">
      <c r="A96" s="11">
        <v>30</v>
      </c>
      <c r="B96" s="12">
        <v>66.01</v>
      </c>
      <c r="C96" s="27" t="s">
        <v>70</v>
      </c>
      <c r="D96" s="49" t="s">
        <v>107</v>
      </c>
      <c r="E96" s="14">
        <v>2</v>
      </c>
      <c r="F96" s="15" t="s">
        <v>84</v>
      </c>
      <c r="G96" s="16" t="e">
        <f t="shared" si="8"/>
        <v>#REF!</v>
      </c>
      <c r="H96" s="16">
        <v>18</v>
      </c>
      <c r="I96" s="17">
        <f t="shared" si="6"/>
        <v>36</v>
      </c>
      <c r="J96" s="17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29" t="e">
        <f>total_amount_ba($D$5,$F$5,E96,G96,#REF!,#REF!,H96)</f>
        <v>#NAME?</v>
      </c>
      <c r="AE96" s="29" t="e">
        <f t="shared" si="7"/>
        <v>#NAME?</v>
      </c>
      <c r="AF96" s="13" t="e">
        <f>SpellNumber(#REF!,AE96)</f>
        <v>#NAME?</v>
      </c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1"/>
      <c r="HI96" s="31"/>
      <c r="HJ96" s="31"/>
      <c r="HK96" s="31"/>
      <c r="HL96" s="31"/>
      <c r="HM96" s="30"/>
      <c r="HN96" s="30"/>
    </row>
    <row r="97" spans="1:222" s="28" customFormat="1" ht="37.5" customHeight="1">
      <c r="A97" s="11">
        <v>31</v>
      </c>
      <c r="B97" s="12">
        <v>73.01</v>
      </c>
      <c r="C97" s="27" t="s">
        <v>93</v>
      </c>
      <c r="D97" s="49" t="s">
        <v>107</v>
      </c>
      <c r="E97" s="14">
        <v>100</v>
      </c>
      <c r="F97" s="15" t="s">
        <v>85</v>
      </c>
      <c r="G97" s="16" t="e">
        <f t="shared" si="8"/>
        <v>#REF!</v>
      </c>
      <c r="H97" s="16">
        <v>28</v>
      </c>
      <c r="I97" s="17">
        <f t="shared" si="6"/>
        <v>2800</v>
      </c>
      <c r="J97" s="17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29" t="e">
        <f>total_amount_ba($D$5,$F$5,E97,G97,#REF!,#REF!,H97)</f>
        <v>#NAME?</v>
      </c>
      <c r="AE97" s="29" t="e">
        <f t="shared" si="7"/>
        <v>#NAME?</v>
      </c>
      <c r="AF97" s="13" t="e">
        <f>SpellNumber(#REF!,AE97)</f>
        <v>#NAME?</v>
      </c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1"/>
      <c r="HI97" s="31"/>
      <c r="HJ97" s="31"/>
      <c r="HK97" s="31"/>
      <c r="HL97" s="31"/>
      <c r="HM97" s="30"/>
      <c r="HN97" s="30"/>
    </row>
    <row r="98" spans="1:222" s="28" customFormat="1" ht="39" customHeight="1">
      <c r="A98" s="11">
        <v>32</v>
      </c>
      <c r="B98" s="12">
        <v>77.01</v>
      </c>
      <c r="C98" s="27" t="s">
        <v>34</v>
      </c>
      <c r="D98" s="49" t="s">
        <v>107</v>
      </c>
      <c r="E98" s="14">
        <v>50</v>
      </c>
      <c r="F98" s="15" t="s">
        <v>84</v>
      </c>
      <c r="G98" s="16" t="e">
        <f t="shared" si="8"/>
        <v>#REF!</v>
      </c>
      <c r="H98" s="16">
        <v>4.5</v>
      </c>
      <c r="I98" s="17">
        <f t="shared" si="6"/>
        <v>225</v>
      </c>
      <c r="J98" s="17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29" t="e">
        <f>total_amount_ba($D$5,$F$5,E98,G98,#REF!,#REF!,H98)</f>
        <v>#NAME?</v>
      </c>
      <c r="AE98" s="29" t="e">
        <f t="shared" si="7"/>
        <v>#NAME?</v>
      </c>
      <c r="AF98" s="13" t="e">
        <f>SpellNumber(#REF!,AE98)</f>
        <v>#NAME?</v>
      </c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1"/>
      <c r="HI98" s="31"/>
      <c r="HJ98" s="31"/>
      <c r="HK98" s="31"/>
      <c r="HL98" s="31"/>
      <c r="HM98" s="30"/>
      <c r="HN98" s="30"/>
    </row>
    <row r="99" spans="1:222" s="28" customFormat="1" ht="23.25" customHeight="1">
      <c r="A99" s="11">
        <v>33</v>
      </c>
      <c r="B99" s="12">
        <v>78.01</v>
      </c>
      <c r="C99" s="27" t="s">
        <v>18</v>
      </c>
      <c r="D99" s="49" t="s">
        <v>107</v>
      </c>
      <c r="E99" s="14">
        <v>100</v>
      </c>
      <c r="F99" s="15" t="s">
        <v>84</v>
      </c>
      <c r="G99" s="16" t="e">
        <f t="shared" si="8"/>
        <v>#REF!</v>
      </c>
      <c r="H99" s="16">
        <v>6</v>
      </c>
      <c r="I99" s="17">
        <f t="shared" si="6"/>
        <v>600</v>
      </c>
      <c r="J99" s="17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29" t="e">
        <f>total_amount_ba($D$5,$F$5,E99,G99,#REF!,#REF!,H99)</f>
        <v>#NAME?</v>
      </c>
      <c r="AE99" s="29" t="e">
        <f t="shared" si="7"/>
        <v>#NAME?</v>
      </c>
      <c r="AF99" s="13" t="e">
        <f>SpellNumber(#REF!,AE99)</f>
        <v>#NAME?</v>
      </c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1"/>
      <c r="HI99" s="31"/>
      <c r="HJ99" s="31"/>
      <c r="HK99" s="31"/>
      <c r="HL99" s="31"/>
      <c r="HM99" s="30"/>
      <c r="HN99" s="30"/>
    </row>
    <row r="100" spans="1:222" s="28" customFormat="1" ht="36" customHeight="1">
      <c r="A100" s="11">
        <v>34</v>
      </c>
      <c r="B100" s="12">
        <v>80.01</v>
      </c>
      <c r="C100" s="27" t="s">
        <v>44</v>
      </c>
      <c r="D100" s="49" t="s">
        <v>107</v>
      </c>
      <c r="E100" s="14">
        <v>12</v>
      </c>
      <c r="F100" s="15" t="s">
        <v>84</v>
      </c>
      <c r="G100" s="16" t="e">
        <f t="shared" si="8"/>
        <v>#REF!</v>
      </c>
      <c r="H100" s="16">
        <v>11</v>
      </c>
      <c r="I100" s="17">
        <f t="shared" si="6"/>
        <v>132</v>
      </c>
      <c r="J100" s="17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29" t="e">
        <f>total_amount_ba($D$5,$F$5,E100,G100,#REF!,#REF!,H100)</f>
        <v>#NAME?</v>
      </c>
      <c r="AE100" s="29" t="e">
        <f t="shared" si="7"/>
        <v>#NAME?</v>
      </c>
      <c r="AF100" s="13" t="e">
        <f>SpellNumber(#REF!,AE100)</f>
        <v>#NAME?</v>
      </c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1"/>
      <c r="HI100" s="31"/>
      <c r="HJ100" s="31"/>
      <c r="HK100" s="31"/>
      <c r="HL100" s="31"/>
      <c r="HM100" s="30"/>
      <c r="HN100" s="30"/>
    </row>
    <row r="101" spans="1:222" s="28" customFormat="1" ht="24" customHeight="1">
      <c r="A101" s="11">
        <v>35</v>
      </c>
      <c r="B101" s="12">
        <v>84.01</v>
      </c>
      <c r="C101" s="27" t="s">
        <v>75</v>
      </c>
      <c r="D101" s="49" t="s">
        <v>107</v>
      </c>
      <c r="E101" s="14">
        <v>100</v>
      </c>
      <c r="F101" s="15" t="s">
        <v>84</v>
      </c>
      <c r="G101" s="16" t="e">
        <f t="shared" si="8"/>
        <v>#REF!</v>
      </c>
      <c r="H101" s="16">
        <v>7</v>
      </c>
      <c r="I101" s="17">
        <f t="shared" si="6"/>
        <v>700</v>
      </c>
      <c r="J101" s="1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29" t="e">
        <f>total_amount_ba($D$5,$F$5,E101,G101,#REF!,#REF!,H101)</f>
        <v>#NAME?</v>
      </c>
      <c r="AE101" s="29" t="e">
        <f t="shared" si="7"/>
        <v>#NAME?</v>
      </c>
      <c r="AF101" s="13" t="e">
        <f>SpellNumber(#REF!,AE101)</f>
        <v>#NAME?</v>
      </c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1"/>
      <c r="HI101" s="31"/>
      <c r="HJ101" s="31"/>
      <c r="HK101" s="31"/>
      <c r="HL101" s="31"/>
      <c r="HM101" s="30"/>
      <c r="HN101" s="30"/>
    </row>
    <row r="102" spans="1:222" s="28" customFormat="1" ht="23.25" customHeight="1">
      <c r="A102" s="11">
        <v>36</v>
      </c>
      <c r="B102" s="12">
        <v>86.01</v>
      </c>
      <c r="C102" s="27" t="s">
        <v>7</v>
      </c>
      <c r="D102" s="49" t="s">
        <v>107</v>
      </c>
      <c r="E102" s="14">
        <v>10</v>
      </c>
      <c r="F102" s="15" t="s">
        <v>84</v>
      </c>
      <c r="G102" s="16" t="e">
        <f>(H102*100/G100)-100</f>
        <v>#REF!</v>
      </c>
      <c r="H102" s="16">
        <v>22</v>
      </c>
      <c r="I102" s="17">
        <f t="shared" si="6"/>
        <v>220</v>
      </c>
      <c r="J102" s="17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29" t="e">
        <f>total_amount_ba($D$5,$F$5,E102,G102,#REF!,#REF!,H102)</f>
        <v>#NAME?</v>
      </c>
      <c r="AE102" s="29" t="e">
        <f t="shared" si="7"/>
        <v>#NAME?</v>
      </c>
      <c r="AF102" s="13" t="e">
        <f>SpellNumber(#REF!,AE102)</f>
        <v>#NAME?</v>
      </c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1"/>
      <c r="HI102" s="31"/>
      <c r="HJ102" s="31"/>
      <c r="HK102" s="31"/>
      <c r="HL102" s="31"/>
      <c r="HM102" s="30"/>
      <c r="HN102" s="30"/>
    </row>
    <row r="103" spans="1:222" s="28" customFormat="1" ht="37.5" customHeight="1">
      <c r="A103" s="11">
        <v>37</v>
      </c>
      <c r="B103" s="12">
        <v>87.01</v>
      </c>
      <c r="C103" s="27" t="s">
        <v>37</v>
      </c>
      <c r="D103" s="49" t="s">
        <v>107</v>
      </c>
      <c r="E103" s="14">
        <v>500</v>
      </c>
      <c r="F103" s="15" t="s">
        <v>84</v>
      </c>
      <c r="G103" s="16" t="e">
        <f>(H103*100/G102)-100</f>
        <v>#REF!</v>
      </c>
      <c r="H103" s="16">
        <v>9</v>
      </c>
      <c r="I103" s="17">
        <f t="shared" si="6"/>
        <v>4500</v>
      </c>
      <c r="J103" s="17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29" t="e">
        <f>total_amount_ba($D$5,$F$5,E103,G103,#REF!,#REF!,H103)</f>
        <v>#NAME?</v>
      </c>
      <c r="AE103" s="29" t="e">
        <f t="shared" si="7"/>
        <v>#NAME?</v>
      </c>
      <c r="AF103" s="13" t="e">
        <f>SpellNumber(#REF!,AE103)</f>
        <v>#NAME?</v>
      </c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1"/>
      <c r="HI103" s="31"/>
      <c r="HJ103" s="31"/>
      <c r="HK103" s="31"/>
      <c r="HL103" s="31"/>
      <c r="HM103" s="30"/>
      <c r="HN103" s="30"/>
    </row>
    <row r="104" spans="1:222" s="7" customFormat="1" ht="21.75" customHeight="1">
      <c r="A104" s="68"/>
      <c r="B104" s="69"/>
      <c r="C104" s="70"/>
      <c r="D104" s="71"/>
      <c r="E104" s="82" t="s">
        <v>119</v>
      </c>
      <c r="F104" s="72"/>
      <c r="G104" s="72"/>
      <c r="H104" s="72"/>
      <c r="I104" s="73">
        <f>SUM(I67:I103)</f>
        <v>127157</v>
      </c>
      <c r="J104" s="73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74"/>
      <c r="AE104" s="74"/>
      <c r="AF104" s="75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7"/>
      <c r="HI104" s="77"/>
      <c r="HJ104" s="77"/>
      <c r="HK104" s="77"/>
      <c r="HL104" s="77"/>
      <c r="HM104" s="76"/>
      <c r="HN104" s="76"/>
    </row>
    <row r="105" spans="1:222" s="28" customFormat="1" ht="15.75">
      <c r="A105" s="11"/>
      <c r="B105" s="12"/>
      <c r="C105" s="27"/>
      <c r="D105" s="49"/>
      <c r="E105" s="14"/>
      <c r="F105" s="53"/>
      <c r="G105" s="53"/>
      <c r="H105" s="53"/>
      <c r="I105" s="17"/>
      <c r="J105" s="17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29"/>
      <c r="AE105" s="29"/>
      <c r="AF105" s="13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1"/>
      <c r="HI105" s="31"/>
      <c r="HJ105" s="31"/>
      <c r="HK105" s="31"/>
      <c r="HL105" s="31"/>
      <c r="HM105" s="30"/>
      <c r="HN105" s="30"/>
    </row>
    <row r="106" spans="1:222" s="46" customFormat="1" ht="24" customHeight="1">
      <c r="A106" s="33"/>
      <c r="B106" s="37"/>
      <c r="C106" s="35" t="s">
        <v>109</v>
      </c>
      <c r="D106" s="52"/>
      <c r="E106" s="84"/>
      <c r="F106" s="39"/>
      <c r="G106" s="40"/>
      <c r="H106" s="40"/>
      <c r="I106" s="41"/>
      <c r="J106" s="41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3"/>
      <c r="AE106" s="43"/>
      <c r="AF106" s="38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5"/>
      <c r="HI106" s="45"/>
      <c r="HJ106" s="45"/>
      <c r="HK106" s="45"/>
      <c r="HL106" s="45"/>
      <c r="HM106" s="44"/>
      <c r="HN106" s="44"/>
    </row>
    <row r="107" spans="1:222" s="28" customFormat="1" ht="15.75">
      <c r="A107" s="11"/>
      <c r="B107" s="12"/>
      <c r="C107" s="27"/>
      <c r="D107" s="49"/>
      <c r="E107" s="14"/>
      <c r="F107" s="15"/>
      <c r="G107" s="16"/>
      <c r="H107" s="16"/>
      <c r="I107" s="17"/>
      <c r="J107" s="17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29"/>
      <c r="AE107" s="29"/>
      <c r="AF107" s="13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1"/>
      <c r="HI107" s="31"/>
      <c r="HJ107" s="31"/>
      <c r="HK107" s="31"/>
      <c r="HL107" s="31"/>
      <c r="HM107" s="30"/>
      <c r="HN107" s="30"/>
    </row>
    <row r="108" spans="1:222" s="28" customFormat="1" ht="24.75" customHeight="1">
      <c r="A108" s="11">
        <v>1</v>
      </c>
      <c r="B108" s="12">
        <v>38.01</v>
      </c>
      <c r="C108" s="27" t="s">
        <v>19</v>
      </c>
      <c r="D108" s="49" t="s">
        <v>98</v>
      </c>
      <c r="E108" s="14">
        <v>50</v>
      </c>
      <c r="F108" s="15" t="s">
        <v>84</v>
      </c>
      <c r="G108" s="16" t="e">
        <f>(H108*100/G103)-100</f>
        <v>#REF!</v>
      </c>
      <c r="H108" s="16">
        <v>316</v>
      </c>
      <c r="I108" s="17">
        <f>H108*E108</f>
        <v>15800</v>
      </c>
      <c r="J108" s="17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29" t="e">
        <f>total_amount_ba($D$5,$F$5,E108,G108,#REF!,#REF!,H108)</f>
        <v>#NAME?</v>
      </c>
      <c r="AE108" s="29" t="e">
        <f>AD108+SUM(I108:AC108)</f>
        <v>#NAME?</v>
      </c>
      <c r="AF108" s="13" t="e">
        <f>SpellNumber(#REF!,AE108)</f>
        <v>#NAME?</v>
      </c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1"/>
      <c r="HI108" s="31"/>
      <c r="HJ108" s="31"/>
      <c r="HK108" s="31"/>
      <c r="HL108" s="31"/>
      <c r="HM108" s="30"/>
      <c r="HN108" s="30"/>
    </row>
    <row r="109" spans="1:222" s="28" customFormat="1" ht="24" customHeight="1">
      <c r="A109" s="11">
        <v>2</v>
      </c>
      <c r="B109" s="12">
        <v>67.01</v>
      </c>
      <c r="C109" s="27" t="s">
        <v>2</v>
      </c>
      <c r="D109" s="78">
        <v>20</v>
      </c>
      <c r="E109" s="86">
        <v>20</v>
      </c>
      <c r="F109" s="15" t="s">
        <v>84</v>
      </c>
      <c r="G109" s="16"/>
      <c r="H109" s="16">
        <v>150</v>
      </c>
      <c r="I109" s="17">
        <f>H109*E109</f>
        <v>3000</v>
      </c>
      <c r="J109" s="17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29"/>
      <c r="AE109" s="29"/>
      <c r="AF109" s="13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1"/>
      <c r="HI109" s="31"/>
      <c r="HJ109" s="31"/>
      <c r="HK109" s="31"/>
      <c r="HL109" s="31"/>
      <c r="HM109" s="30"/>
      <c r="HN109" s="30"/>
    </row>
    <row r="110" spans="1:222" s="28" customFormat="1" ht="56.25" customHeight="1">
      <c r="A110" s="11">
        <v>3</v>
      </c>
      <c r="B110" s="12">
        <v>89.01</v>
      </c>
      <c r="C110" s="27" t="s">
        <v>128</v>
      </c>
      <c r="D110" s="49" t="s">
        <v>98</v>
      </c>
      <c r="E110" s="14">
        <v>1000</v>
      </c>
      <c r="F110" s="15" t="s">
        <v>87</v>
      </c>
      <c r="G110" s="16" t="e">
        <f>(H110*100/G108)-100</f>
        <v>#REF!</v>
      </c>
      <c r="H110" s="16">
        <v>135</v>
      </c>
      <c r="I110" s="17">
        <f>H110*E110</f>
        <v>135000</v>
      </c>
      <c r="J110" s="17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29" t="e">
        <f>total_amount_ba($D$5,$F$5,E110,G110,#REF!,#REF!,H110)</f>
        <v>#NAME?</v>
      </c>
      <c r="AE110" s="29" t="e">
        <f>AD110+SUM(I110:AC110)</f>
        <v>#NAME?</v>
      </c>
      <c r="AF110" s="13" t="e">
        <f>SpellNumber(#REF!,AE110)</f>
        <v>#NAME?</v>
      </c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1"/>
      <c r="HI110" s="31"/>
      <c r="HJ110" s="31"/>
      <c r="HK110" s="31"/>
      <c r="HL110" s="31"/>
      <c r="HM110" s="30"/>
      <c r="HN110" s="30"/>
    </row>
    <row r="111" spans="1:222" s="28" customFormat="1" ht="80.25" customHeight="1">
      <c r="A111" s="11">
        <v>4</v>
      </c>
      <c r="B111" s="12">
        <v>90.01</v>
      </c>
      <c r="C111" s="27" t="s">
        <v>129</v>
      </c>
      <c r="D111" s="49" t="s">
        <v>98</v>
      </c>
      <c r="E111" s="14">
        <v>700</v>
      </c>
      <c r="F111" s="15" t="s">
        <v>87</v>
      </c>
      <c r="G111" s="16" t="e">
        <f>(H111*100/G110)-100</f>
        <v>#REF!</v>
      </c>
      <c r="H111" s="16">
        <v>145</v>
      </c>
      <c r="I111" s="17">
        <f>H111*E111</f>
        <v>101500</v>
      </c>
      <c r="J111" s="17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29" t="e">
        <f>total_amount_ba($D$5,$F$5,E111,G111,#REF!,#REF!,H111)</f>
        <v>#NAME?</v>
      </c>
      <c r="AE111" s="29" t="e">
        <f>AD111+SUM(I111:AC111)</f>
        <v>#NAME?</v>
      </c>
      <c r="AF111" s="13" t="e">
        <f>SpellNumber(#REF!,AE111)</f>
        <v>#NAME?</v>
      </c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1"/>
      <c r="HI111" s="31"/>
      <c r="HJ111" s="31"/>
      <c r="HK111" s="31"/>
      <c r="HL111" s="31"/>
      <c r="HM111" s="30"/>
      <c r="HN111" s="30"/>
    </row>
    <row r="112" spans="1:222" s="7" customFormat="1" ht="21.75" customHeight="1">
      <c r="A112" s="68"/>
      <c r="B112" s="69"/>
      <c r="C112" s="70"/>
      <c r="D112" s="71"/>
      <c r="E112" s="82" t="s">
        <v>119</v>
      </c>
      <c r="F112" s="72"/>
      <c r="G112" s="72"/>
      <c r="H112" s="72"/>
      <c r="I112" s="73">
        <f>SUM(I108:I111)</f>
        <v>255300</v>
      </c>
      <c r="J112" s="73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74"/>
      <c r="AE112" s="74"/>
      <c r="AF112" s="75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7"/>
      <c r="HI112" s="77"/>
      <c r="HJ112" s="77"/>
      <c r="HK112" s="77"/>
      <c r="HL112" s="77"/>
      <c r="HM112" s="76"/>
      <c r="HN112" s="76"/>
    </row>
    <row r="113" spans="1:222" s="28" customFormat="1" ht="15.75">
      <c r="A113" s="11"/>
      <c r="B113" s="12"/>
      <c r="C113" s="27"/>
      <c r="D113" s="49"/>
      <c r="E113" s="14"/>
      <c r="F113" s="53"/>
      <c r="G113" s="53"/>
      <c r="H113" s="53"/>
      <c r="I113" s="17"/>
      <c r="J113" s="17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29"/>
      <c r="AE113" s="29"/>
      <c r="AF113" s="13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1"/>
      <c r="HI113" s="31"/>
      <c r="HJ113" s="31"/>
      <c r="HK113" s="31"/>
      <c r="HL113" s="31"/>
      <c r="HM113" s="30"/>
      <c r="HN113" s="30"/>
    </row>
    <row r="114" spans="1:222" s="46" customFormat="1" ht="24" customHeight="1">
      <c r="A114" s="33"/>
      <c r="B114" s="37"/>
      <c r="C114" s="35" t="s">
        <v>110</v>
      </c>
      <c r="D114" s="52"/>
      <c r="E114" s="84"/>
      <c r="F114" s="39"/>
      <c r="G114" s="40"/>
      <c r="H114" s="40"/>
      <c r="I114" s="41"/>
      <c r="J114" s="41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3"/>
      <c r="AE114" s="43"/>
      <c r="AF114" s="38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5"/>
      <c r="HI114" s="45"/>
      <c r="HJ114" s="45"/>
      <c r="HK114" s="45"/>
      <c r="HL114" s="45"/>
      <c r="HM114" s="44"/>
      <c r="HN114" s="44"/>
    </row>
    <row r="115" spans="1:222" s="28" customFormat="1" ht="15.75">
      <c r="A115" s="11"/>
      <c r="B115" s="12"/>
      <c r="C115" s="27"/>
      <c r="D115" s="49"/>
      <c r="E115" s="14"/>
      <c r="F115" s="15"/>
      <c r="G115" s="16"/>
      <c r="H115" s="16"/>
      <c r="I115" s="17"/>
      <c r="J115" s="17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29"/>
      <c r="AE115" s="29"/>
      <c r="AF115" s="13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1"/>
      <c r="HI115" s="31"/>
      <c r="HJ115" s="31"/>
      <c r="HK115" s="31"/>
      <c r="HL115" s="31"/>
      <c r="HM115" s="30"/>
      <c r="HN115" s="30"/>
    </row>
    <row r="116" spans="1:222" s="28" customFormat="1" ht="27" customHeight="1">
      <c r="A116" s="11">
        <v>1</v>
      </c>
      <c r="B116" s="12">
        <v>7.01</v>
      </c>
      <c r="C116" s="27" t="s">
        <v>4</v>
      </c>
      <c r="D116" s="49" t="s">
        <v>101</v>
      </c>
      <c r="E116" s="14">
        <v>45</v>
      </c>
      <c r="F116" s="15" t="s">
        <v>84</v>
      </c>
      <c r="G116" s="16" t="e">
        <f>(H116*100/G111)-100</f>
        <v>#REF!</v>
      </c>
      <c r="H116" s="16">
        <v>42.83</v>
      </c>
      <c r="I116" s="17">
        <f aca="true" t="shared" si="9" ref="I116:I121">H116*E116</f>
        <v>1927.35</v>
      </c>
      <c r="J116" s="17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29" t="e">
        <f>total_amount_ba($D$5,$F$5,E116,G116,#REF!,#REF!,H116)</f>
        <v>#NAME?</v>
      </c>
      <c r="AE116" s="29" t="e">
        <f>AD116+SUM(I116:AC116)</f>
        <v>#NAME?</v>
      </c>
      <c r="AF116" s="13" t="e">
        <f>SpellNumber(#REF!,AE116)</f>
        <v>#NAME?</v>
      </c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1"/>
      <c r="HI116" s="31"/>
      <c r="HJ116" s="31"/>
      <c r="HK116" s="31"/>
      <c r="HL116" s="31"/>
      <c r="HM116" s="30"/>
      <c r="HN116" s="30"/>
    </row>
    <row r="117" spans="1:222" s="28" customFormat="1" ht="27" customHeight="1">
      <c r="A117" s="11">
        <v>2</v>
      </c>
      <c r="B117" s="12">
        <v>13.01</v>
      </c>
      <c r="C117" s="27" t="s">
        <v>20</v>
      </c>
      <c r="D117" s="49" t="s">
        <v>101</v>
      </c>
      <c r="E117" s="14">
        <v>800</v>
      </c>
      <c r="F117" s="15" t="s">
        <v>84</v>
      </c>
      <c r="G117" s="16" t="e">
        <f>(H117*100/G116)-100</f>
        <v>#REF!</v>
      </c>
      <c r="H117" s="16">
        <v>12.33</v>
      </c>
      <c r="I117" s="17">
        <f t="shared" si="9"/>
        <v>9864</v>
      </c>
      <c r="J117" s="17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29" t="e">
        <f>total_amount_ba($D$5,$F$5,E117,G117,#REF!,#REF!,H117)</f>
        <v>#NAME?</v>
      </c>
      <c r="AE117" s="29" t="e">
        <f>AD117+SUM(I117:AC117)</f>
        <v>#NAME?</v>
      </c>
      <c r="AF117" s="13" t="e">
        <f>SpellNumber(#REF!,AE117)</f>
        <v>#NAME?</v>
      </c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1"/>
      <c r="HI117" s="31"/>
      <c r="HJ117" s="31"/>
      <c r="HK117" s="31"/>
      <c r="HL117" s="31"/>
      <c r="HM117" s="30"/>
      <c r="HN117" s="30"/>
    </row>
    <row r="118" spans="1:222" s="28" customFormat="1" ht="27" customHeight="1">
      <c r="A118" s="11">
        <v>3</v>
      </c>
      <c r="B118" s="12">
        <v>14.01</v>
      </c>
      <c r="C118" s="27" t="s">
        <v>21</v>
      </c>
      <c r="D118" s="49" t="s">
        <v>101</v>
      </c>
      <c r="E118" s="14">
        <v>280</v>
      </c>
      <c r="F118" s="15" t="s">
        <v>84</v>
      </c>
      <c r="G118" s="16" t="e">
        <f>(H118*100/G117)-100</f>
        <v>#REF!</v>
      </c>
      <c r="H118" s="16">
        <v>12.33</v>
      </c>
      <c r="I118" s="17">
        <f t="shared" si="9"/>
        <v>3452.4</v>
      </c>
      <c r="J118" s="17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29" t="e">
        <f>total_amount_ba($D$5,$F$5,E118,G118,#REF!,#REF!,H118)</f>
        <v>#NAME?</v>
      </c>
      <c r="AE118" s="29" t="e">
        <f>AD118+SUM(I118:AC118)</f>
        <v>#NAME?</v>
      </c>
      <c r="AF118" s="13" t="e">
        <f>SpellNumber(#REF!,AE118)</f>
        <v>#NAME?</v>
      </c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1"/>
      <c r="HI118" s="31"/>
      <c r="HJ118" s="31"/>
      <c r="HK118" s="31"/>
      <c r="HL118" s="31"/>
      <c r="HM118" s="30"/>
      <c r="HN118" s="30"/>
    </row>
    <row r="119" spans="1:222" s="28" customFormat="1" ht="27" customHeight="1">
      <c r="A119" s="11">
        <v>4</v>
      </c>
      <c r="B119" s="12">
        <v>35.01</v>
      </c>
      <c r="C119" s="27" t="s">
        <v>80</v>
      </c>
      <c r="D119" s="49" t="s">
        <v>101</v>
      </c>
      <c r="E119" s="14">
        <v>50</v>
      </c>
      <c r="F119" s="15" t="s">
        <v>84</v>
      </c>
      <c r="G119" s="16" t="e">
        <f>(H119*100/G118)-100</f>
        <v>#REF!</v>
      </c>
      <c r="H119" s="16">
        <v>7.67</v>
      </c>
      <c r="I119" s="17">
        <f t="shared" si="9"/>
        <v>383.5</v>
      </c>
      <c r="J119" s="17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29" t="e">
        <f>total_amount_ba($D$5,$F$5,E119,G119,#REF!,#REF!,H119)</f>
        <v>#NAME?</v>
      </c>
      <c r="AE119" s="29" t="e">
        <f>AD119+SUM(I119:AC119)</f>
        <v>#NAME?</v>
      </c>
      <c r="AF119" s="13" t="e">
        <f>SpellNumber(#REF!,AE119)</f>
        <v>#NAME?</v>
      </c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1"/>
      <c r="HI119" s="31"/>
      <c r="HJ119" s="31"/>
      <c r="HK119" s="31"/>
      <c r="HL119" s="31"/>
      <c r="HM119" s="30"/>
      <c r="HN119" s="30"/>
    </row>
    <row r="120" spans="1:222" s="32" customFormat="1" ht="27" customHeight="1">
      <c r="A120" s="11">
        <v>5</v>
      </c>
      <c r="B120" s="12">
        <v>50.01</v>
      </c>
      <c r="C120" s="27" t="s">
        <v>76</v>
      </c>
      <c r="D120" s="49" t="s">
        <v>101</v>
      </c>
      <c r="E120" s="14">
        <v>1000</v>
      </c>
      <c r="F120" s="15" t="s">
        <v>84</v>
      </c>
      <c r="G120" s="16" t="e">
        <f>(H120*100/G119)-100</f>
        <v>#REF!</v>
      </c>
      <c r="H120" s="16">
        <v>7.15</v>
      </c>
      <c r="I120" s="17">
        <f t="shared" si="9"/>
        <v>7150</v>
      </c>
      <c r="J120" s="17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29" t="e">
        <f>total_amount_ba($D$5,$F$5,E120,G120,#REF!,#REF!,H120)</f>
        <v>#NAME?</v>
      </c>
      <c r="AE120" s="29" t="e">
        <f>AD120+SUM(I120:AC120)</f>
        <v>#NAME?</v>
      </c>
      <c r="AF120" s="13" t="e">
        <f>SpellNumber(#REF!,AE120)</f>
        <v>#NAME?</v>
      </c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1"/>
      <c r="HI120" s="31"/>
      <c r="HJ120" s="31"/>
      <c r="HK120" s="31"/>
      <c r="HL120" s="31"/>
      <c r="HM120" s="30"/>
      <c r="HN120" s="30"/>
    </row>
    <row r="121" spans="1:222" s="32" customFormat="1" ht="27" customHeight="1">
      <c r="A121" s="11">
        <v>6</v>
      </c>
      <c r="B121" s="12">
        <v>74.01</v>
      </c>
      <c r="C121" s="27" t="s">
        <v>14</v>
      </c>
      <c r="D121" s="49">
        <v>9600</v>
      </c>
      <c r="E121" s="14">
        <v>9600</v>
      </c>
      <c r="F121" s="15" t="s">
        <v>84</v>
      </c>
      <c r="G121" s="16"/>
      <c r="H121" s="16">
        <v>0.05</v>
      </c>
      <c r="I121" s="17">
        <f t="shared" si="9"/>
        <v>480</v>
      </c>
      <c r="J121" s="17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29"/>
      <c r="AE121" s="29"/>
      <c r="AF121" s="13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1"/>
      <c r="HI121" s="31"/>
      <c r="HJ121" s="31"/>
      <c r="HK121" s="31"/>
      <c r="HL121" s="31"/>
      <c r="HM121" s="30"/>
      <c r="HN121" s="30"/>
    </row>
    <row r="122" spans="1:9" s="1" customFormat="1" ht="21.75" customHeight="1">
      <c r="A122" s="68"/>
      <c r="B122" s="69"/>
      <c r="C122" s="70"/>
      <c r="D122" s="71"/>
      <c r="E122" s="82" t="s">
        <v>120</v>
      </c>
      <c r="F122" s="3"/>
      <c r="G122" s="3"/>
      <c r="H122" s="3"/>
      <c r="I122" s="73">
        <f>SUM(I116:I121)</f>
        <v>23257.25</v>
      </c>
    </row>
    <row r="123" spans="2:9" s="2" customFormat="1" ht="15.75">
      <c r="B123" s="4"/>
      <c r="C123" s="4"/>
      <c r="E123" s="8"/>
      <c r="F123" s="4"/>
      <c r="G123" s="4"/>
      <c r="H123" s="4"/>
      <c r="I123" s="67"/>
    </row>
    <row r="124" spans="2:9" s="2" customFormat="1" ht="15.75">
      <c r="B124" s="4"/>
      <c r="C124" s="4"/>
      <c r="E124" s="8"/>
      <c r="F124" s="4"/>
      <c r="G124" s="4"/>
      <c r="H124" s="4"/>
      <c r="I124" s="67"/>
    </row>
    <row r="125" spans="2:9" s="2" customFormat="1" ht="15.75">
      <c r="B125" s="4"/>
      <c r="C125" s="4"/>
      <c r="E125" s="8"/>
      <c r="F125" s="4"/>
      <c r="G125" s="4"/>
      <c r="H125" s="4"/>
      <c r="I125" s="67"/>
    </row>
    <row r="126" spans="2:9" s="2" customFormat="1" ht="15.75">
      <c r="B126" s="4"/>
      <c r="C126" s="4"/>
      <c r="E126" s="8"/>
      <c r="F126" s="4"/>
      <c r="G126" s="4"/>
      <c r="H126" s="4"/>
      <c r="I126" s="67"/>
    </row>
    <row r="127" spans="2:6" s="2" customFormat="1" ht="15.75">
      <c r="B127" s="4"/>
      <c r="C127" s="4"/>
      <c r="E127" s="8"/>
      <c r="F127" s="4"/>
    </row>
    <row r="128" spans="2:6" s="2" customFormat="1" ht="15.75">
      <c r="B128" s="4"/>
      <c r="C128" s="4"/>
      <c r="E128" s="8"/>
      <c r="F128" s="4"/>
    </row>
    <row r="129" spans="2:10" s="2" customFormat="1" ht="15.75">
      <c r="B129" s="4"/>
      <c r="C129" s="4"/>
      <c r="E129" s="8"/>
      <c r="F129" s="4"/>
      <c r="I129" s="4" t="s">
        <v>127</v>
      </c>
      <c r="J129" s="4"/>
    </row>
    <row r="130" spans="2:10" s="2" customFormat="1" ht="15.75">
      <c r="B130" s="4"/>
      <c r="C130" s="4"/>
      <c r="E130" s="8"/>
      <c r="F130" s="4"/>
      <c r="I130" s="4" t="s">
        <v>126</v>
      </c>
      <c r="J130" s="4"/>
    </row>
    <row r="131" spans="2:10" s="2" customFormat="1" ht="15.75">
      <c r="B131" s="4"/>
      <c r="C131" s="4"/>
      <c r="E131" s="8"/>
      <c r="F131" s="4"/>
      <c r="J131" s="4"/>
    </row>
    <row r="132" spans="2:6" s="2" customFormat="1" ht="15.75">
      <c r="B132" s="4"/>
      <c r="C132" s="4"/>
      <c r="E132" s="8"/>
      <c r="F132" s="4"/>
    </row>
    <row r="133" spans="2:6" s="2" customFormat="1" ht="15.75">
      <c r="B133" s="4"/>
      <c r="C133" s="4"/>
      <c r="E133" s="8"/>
      <c r="F133" s="4"/>
    </row>
    <row r="134" spans="2:6" s="2" customFormat="1" ht="15.75">
      <c r="B134" s="4"/>
      <c r="C134" s="4"/>
      <c r="E134" s="8"/>
      <c r="F134" s="4"/>
    </row>
    <row r="135" spans="2:6" s="2" customFormat="1" ht="15.75">
      <c r="B135" s="4"/>
      <c r="C135" s="4"/>
      <c r="E135" s="8"/>
      <c r="F135" s="4"/>
    </row>
    <row r="136" spans="2:6" s="2" customFormat="1" ht="15.75">
      <c r="B136" s="4"/>
      <c r="C136" s="4"/>
      <c r="E136" s="8"/>
      <c r="F136" s="4"/>
    </row>
    <row r="137" spans="2:6" s="2" customFormat="1" ht="15.75">
      <c r="B137" s="4"/>
      <c r="C137" s="4"/>
      <c r="E137" s="8"/>
      <c r="F137" s="4"/>
    </row>
    <row r="138" spans="2:6" s="2" customFormat="1" ht="15.75">
      <c r="B138" s="4"/>
      <c r="C138" s="4"/>
      <c r="E138" s="8"/>
      <c r="F138" s="4"/>
    </row>
    <row r="139" spans="2:6" s="2" customFormat="1" ht="15.75">
      <c r="B139" s="4"/>
      <c r="C139" s="4"/>
      <c r="E139" s="8"/>
      <c r="F139" s="4"/>
    </row>
    <row r="140" spans="2:6" s="2" customFormat="1" ht="15.75">
      <c r="B140" s="4"/>
      <c r="C140" s="4"/>
      <c r="E140" s="8"/>
      <c r="F140" s="4"/>
    </row>
    <row r="141" spans="2:6" s="2" customFormat="1" ht="15.75">
      <c r="B141" s="4"/>
      <c r="C141" s="4"/>
      <c r="E141" s="8"/>
      <c r="F141" s="4"/>
    </row>
    <row r="142" spans="2:6" s="2" customFormat="1" ht="15.75">
      <c r="B142" s="4"/>
      <c r="C142" s="4"/>
      <c r="E142" s="8"/>
      <c r="F142" s="4"/>
    </row>
    <row r="143" spans="2:6" s="2" customFormat="1" ht="15.75">
      <c r="B143" s="4"/>
      <c r="C143" s="4"/>
      <c r="E143" s="8"/>
      <c r="F143" s="4"/>
    </row>
    <row r="144" spans="2:6" s="2" customFormat="1" ht="15.75">
      <c r="B144" s="4"/>
      <c r="C144" s="4"/>
      <c r="E144" s="8"/>
      <c r="F144" s="4"/>
    </row>
    <row r="145" spans="2:6" s="2" customFormat="1" ht="15.75">
      <c r="B145" s="4"/>
      <c r="C145" s="4"/>
      <c r="E145" s="8"/>
      <c r="F145" s="4"/>
    </row>
    <row r="146" spans="2:6" s="2" customFormat="1" ht="15.75">
      <c r="B146" s="4"/>
      <c r="C146" s="4"/>
      <c r="E146" s="8"/>
      <c r="F146" s="4"/>
    </row>
    <row r="147" spans="1:5" ht="15.75">
      <c r="A147" s="2"/>
      <c r="B147" s="4"/>
      <c r="C147" s="4"/>
      <c r="D147" s="2"/>
      <c r="E147" s="8"/>
    </row>
    <row r="148" ht="15.75">
      <c r="D148" s="21"/>
    </row>
    <row r="149" ht="15.75">
      <c r="D149" s="21"/>
    </row>
    <row r="150" ht="15.75">
      <c r="D150" s="21"/>
    </row>
    <row r="151" ht="15.75">
      <c r="D151" s="21"/>
    </row>
    <row r="152" ht="15.75">
      <c r="D152" s="21"/>
    </row>
    <row r="153" ht="15.75">
      <c r="D153" s="21"/>
    </row>
    <row r="154" ht="15.75">
      <c r="D154" s="21"/>
    </row>
    <row r="155" ht="15.75">
      <c r="D155" s="21"/>
    </row>
    <row r="156" ht="15.75">
      <c r="D156" s="21"/>
    </row>
    <row r="157" ht="15.75">
      <c r="D157" s="21"/>
    </row>
    <row r="158" ht="15.75">
      <c r="D158" s="21"/>
    </row>
    <row r="159" ht="15.75">
      <c r="D159" s="21"/>
    </row>
    <row r="160" ht="15.75">
      <c r="D160" s="21"/>
    </row>
    <row r="161" ht="15.75">
      <c r="D161" s="21"/>
    </row>
    <row r="162" ht="15.75">
      <c r="D162" s="21"/>
    </row>
    <row r="163" ht="15.75">
      <c r="D163" s="21"/>
    </row>
    <row r="164" ht="15.75">
      <c r="D164" s="21"/>
    </row>
    <row r="165" ht="15.75">
      <c r="D165" s="21"/>
    </row>
    <row r="166" ht="15.75">
      <c r="D166" s="21"/>
    </row>
    <row r="167" ht="15.75">
      <c r="D167" s="21"/>
    </row>
    <row r="168" ht="15.75">
      <c r="D168" s="21"/>
    </row>
    <row r="169" ht="15.75">
      <c r="D169" s="21"/>
    </row>
    <row r="170" ht="15.75">
      <c r="D170" s="21"/>
    </row>
    <row r="171" ht="15.75">
      <c r="D171" s="21"/>
    </row>
    <row r="172" ht="15.75">
      <c r="D172" s="21"/>
    </row>
    <row r="173" ht="15.75">
      <c r="D173" s="21"/>
    </row>
    <row r="174" ht="15.75">
      <c r="D174" s="21"/>
    </row>
    <row r="175" ht="15.75">
      <c r="D175" s="21"/>
    </row>
    <row r="176" ht="15.75">
      <c r="D176" s="21"/>
    </row>
    <row r="177" ht="15.75">
      <c r="D177" s="21"/>
    </row>
    <row r="178" ht="15.75">
      <c r="D178" s="21"/>
    </row>
    <row r="179" ht="15.75">
      <c r="D179" s="21"/>
    </row>
    <row r="180" ht="15.75">
      <c r="D180" s="21"/>
    </row>
    <row r="181" ht="15.75">
      <c r="D181" s="21"/>
    </row>
    <row r="182" ht="15.75">
      <c r="D182" s="21"/>
    </row>
    <row r="183" ht="15.75">
      <c r="D183" s="21"/>
    </row>
    <row r="184" ht="15.75">
      <c r="D184" s="21"/>
    </row>
    <row r="185" ht="15.75">
      <c r="D185" s="21"/>
    </row>
    <row r="186" ht="15.75">
      <c r="D186" s="21"/>
    </row>
    <row r="187" ht="15.75">
      <c r="D187" s="21"/>
    </row>
    <row r="188" ht="15.75">
      <c r="D188" s="21"/>
    </row>
    <row r="189" ht="15.75">
      <c r="D189" s="21"/>
    </row>
    <row r="190" ht="15.75">
      <c r="D190" s="21"/>
    </row>
    <row r="191" ht="15.75">
      <c r="D191" s="21"/>
    </row>
    <row r="192" ht="15.75">
      <c r="D192" s="21"/>
    </row>
    <row r="193" ht="15.75">
      <c r="D193" s="21"/>
    </row>
    <row r="194" ht="15.75">
      <c r="D194" s="21"/>
    </row>
    <row r="195" ht="15.75">
      <c r="D195" s="21"/>
    </row>
    <row r="196" ht="15.75">
      <c r="D196" s="21"/>
    </row>
    <row r="197" ht="15.75">
      <c r="D197" s="21"/>
    </row>
    <row r="198" ht="15.75">
      <c r="D198" s="21"/>
    </row>
    <row r="199" ht="15.75">
      <c r="D199" s="21"/>
    </row>
    <row r="200" ht="15.75">
      <c r="D200" s="21"/>
    </row>
    <row r="201" ht="15.75">
      <c r="D201" s="21"/>
    </row>
    <row r="202" ht="15.75">
      <c r="D202" s="21"/>
    </row>
    <row r="203" ht="15.75">
      <c r="D203" s="21"/>
    </row>
    <row r="204" ht="15.75">
      <c r="D204" s="21"/>
    </row>
    <row r="205" ht="15.75">
      <c r="D205" s="21"/>
    </row>
    <row r="206" ht="15.75">
      <c r="D206" s="21"/>
    </row>
    <row r="207" ht="15.75">
      <c r="D207" s="21"/>
    </row>
    <row r="208" ht="15.75">
      <c r="D208" s="21"/>
    </row>
    <row r="209" ht="15.75">
      <c r="D209" s="21"/>
    </row>
    <row r="210" ht="15.75">
      <c r="D210" s="21"/>
    </row>
    <row r="211" ht="15.75">
      <c r="D211" s="21"/>
    </row>
    <row r="212" ht="15.75">
      <c r="D212" s="21"/>
    </row>
    <row r="213" ht="15.75">
      <c r="D213" s="21"/>
    </row>
    <row r="214" ht="15.75">
      <c r="D214" s="21"/>
    </row>
    <row r="215" ht="15.75">
      <c r="D215" s="21"/>
    </row>
    <row r="216" ht="15.75">
      <c r="D216" s="21"/>
    </row>
    <row r="217" ht="15.75">
      <c r="D217" s="21"/>
    </row>
    <row r="218" ht="15.75">
      <c r="D218" s="21"/>
    </row>
    <row r="219" ht="15.75">
      <c r="D219" s="21"/>
    </row>
    <row r="220" ht="15.75">
      <c r="D220" s="21"/>
    </row>
    <row r="221" ht="15.75">
      <c r="D221" s="21"/>
    </row>
    <row r="222" ht="15.75">
      <c r="D222" s="21"/>
    </row>
    <row r="223" ht="15.75">
      <c r="D223" s="21"/>
    </row>
    <row r="224" ht="15.75">
      <c r="D224" s="21"/>
    </row>
    <row r="225" ht="15.75">
      <c r="D225" s="21"/>
    </row>
    <row r="226" ht="15.75">
      <c r="D226" s="21"/>
    </row>
    <row r="227" ht="15.75">
      <c r="D227" s="21"/>
    </row>
    <row r="228" ht="15.75">
      <c r="D228" s="21"/>
    </row>
    <row r="229" ht="15.75">
      <c r="D229" s="21"/>
    </row>
    <row r="230" ht="15.75">
      <c r="D230" s="21"/>
    </row>
    <row r="231" ht="15.75">
      <c r="D231" s="21"/>
    </row>
    <row r="232" ht="15.75">
      <c r="D232" s="21"/>
    </row>
    <row r="233" ht="15.75">
      <c r="D233" s="21"/>
    </row>
    <row r="234" ht="15.75">
      <c r="D234" s="21"/>
    </row>
    <row r="235" ht="15.75">
      <c r="D235" s="21"/>
    </row>
    <row r="236" ht="15.75">
      <c r="D236" s="21"/>
    </row>
    <row r="237" ht="15.75">
      <c r="D237" s="21"/>
    </row>
    <row r="238" ht="15.75">
      <c r="D238" s="21"/>
    </row>
    <row r="239" ht="15.75">
      <c r="D239" s="21"/>
    </row>
    <row r="240" ht="15.75">
      <c r="D240" s="21"/>
    </row>
    <row r="241" ht="15.75">
      <c r="D241" s="21"/>
    </row>
    <row r="242" ht="15.75">
      <c r="D242" s="21"/>
    </row>
    <row r="243" ht="15.75">
      <c r="D243" s="21"/>
    </row>
    <row r="244" ht="15.75">
      <c r="D244" s="21"/>
    </row>
    <row r="245" ht="15.75">
      <c r="D245" s="21"/>
    </row>
    <row r="246" ht="15.75">
      <c r="D246" s="21"/>
    </row>
    <row r="247" ht="15.75">
      <c r="D247" s="21"/>
    </row>
    <row r="248" ht="15.75">
      <c r="D248" s="21"/>
    </row>
    <row r="249" ht="15.75">
      <c r="D249" s="21"/>
    </row>
    <row r="250" ht="15.75">
      <c r="D250" s="21"/>
    </row>
    <row r="251" ht="15.75">
      <c r="D251" s="21"/>
    </row>
    <row r="252" ht="15.75">
      <c r="D252" s="21"/>
    </row>
    <row r="253" ht="15.75">
      <c r="D253" s="21"/>
    </row>
    <row r="254" ht="15.75">
      <c r="D254" s="21"/>
    </row>
    <row r="255" ht="15.75">
      <c r="D255" s="21"/>
    </row>
    <row r="256" ht="15.75">
      <c r="D256" s="21"/>
    </row>
    <row r="257" ht="15.75">
      <c r="D257" s="21"/>
    </row>
    <row r="258" ht="15.75">
      <c r="D258" s="21"/>
    </row>
    <row r="259" ht="15.75">
      <c r="D259" s="21"/>
    </row>
    <row r="260" spans="4:8" ht="15.75">
      <c r="D260" s="21"/>
      <c r="F260" s="23"/>
      <c r="G260" s="24"/>
      <c r="H260" s="24"/>
    </row>
    <row r="261" spans="2:8" ht="15.75">
      <c r="B261" s="23"/>
      <c r="C261" s="23"/>
      <c r="D261" s="24"/>
      <c r="E261" s="88"/>
      <c r="F261" s="25"/>
      <c r="G261" s="26"/>
      <c r="H261" s="26"/>
    </row>
    <row r="262" spans="2:8" ht="15.75">
      <c r="B262" s="25"/>
      <c r="C262" s="25"/>
      <c r="E262" s="89"/>
      <c r="F262" s="25"/>
      <c r="G262" s="26"/>
      <c r="H262" s="26"/>
    </row>
    <row r="263" spans="2:8" ht="15.75">
      <c r="B263" s="25"/>
      <c r="C263" s="25"/>
      <c r="E263" s="89"/>
      <c r="F263" s="25"/>
      <c r="G263" s="26"/>
      <c r="H263" s="26"/>
    </row>
    <row r="264" spans="2:8" ht="15.75">
      <c r="B264" s="25"/>
      <c r="C264" s="25"/>
      <c r="E264" s="89"/>
      <c r="F264" s="25"/>
      <c r="G264" s="26"/>
      <c r="H264" s="26"/>
    </row>
    <row r="265" spans="2:8" ht="15.75">
      <c r="B265" s="25"/>
      <c r="C265" s="25"/>
      <c r="E265" s="89"/>
      <c r="F265" s="25"/>
      <c r="G265" s="26"/>
      <c r="H265" s="26"/>
    </row>
    <row r="266" spans="2:8" ht="15.75">
      <c r="B266" s="25"/>
      <c r="C266" s="25"/>
      <c r="E266" s="89"/>
      <c r="F266" s="25"/>
      <c r="G266" s="26"/>
      <c r="H266" s="26"/>
    </row>
    <row r="267" spans="2:8" ht="15.75">
      <c r="B267" s="25"/>
      <c r="C267" s="25"/>
      <c r="E267" s="89"/>
      <c r="F267" s="25"/>
      <c r="G267" s="26"/>
      <c r="H267" s="26"/>
    </row>
    <row r="268" spans="2:8" ht="15.75">
      <c r="B268" s="25"/>
      <c r="C268" s="25"/>
      <c r="E268" s="89"/>
      <c r="F268" s="25"/>
      <c r="G268" s="26"/>
      <c r="H268" s="26"/>
    </row>
    <row r="269" spans="2:8" ht="15.75">
      <c r="B269" s="25"/>
      <c r="C269" s="25"/>
      <c r="E269" s="89"/>
      <c r="F269" s="25"/>
      <c r="G269" s="26"/>
      <c r="H269" s="26"/>
    </row>
    <row r="270" spans="2:8" ht="15.75">
      <c r="B270" s="25"/>
      <c r="C270" s="25"/>
      <c r="E270" s="89"/>
      <c r="F270" s="25"/>
      <c r="G270" s="26"/>
      <c r="H270" s="26"/>
    </row>
    <row r="271" spans="2:8" ht="15.75">
      <c r="B271" s="25"/>
      <c r="C271" s="25"/>
      <c r="E271" s="89"/>
      <c r="F271" s="25"/>
      <c r="G271" s="26"/>
      <c r="H271" s="26"/>
    </row>
    <row r="272" spans="2:8" ht="15.75">
      <c r="B272" s="25"/>
      <c r="C272" s="25"/>
      <c r="E272" s="89"/>
      <c r="F272" s="25"/>
      <c r="G272" s="26"/>
      <c r="H272" s="26"/>
    </row>
    <row r="273" spans="2:8" ht="15.75">
      <c r="B273" s="25"/>
      <c r="C273" s="25"/>
      <c r="E273" s="89"/>
      <c r="F273" s="25"/>
      <c r="G273" s="26"/>
      <c r="H273" s="26"/>
    </row>
    <row r="274" spans="2:8" ht="15.75">
      <c r="B274" s="25"/>
      <c r="C274" s="25"/>
      <c r="E274" s="89"/>
      <c r="F274" s="25"/>
      <c r="G274" s="26"/>
      <c r="H274" s="26"/>
    </row>
    <row r="275" spans="2:8" ht="15.75">
      <c r="B275" s="25"/>
      <c r="C275" s="25"/>
      <c r="E275" s="89"/>
      <c r="F275" s="25"/>
      <c r="G275" s="26"/>
      <c r="H275" s="26"/>
    </row>
    <row r="276" spans="2:8" ht="15.75">
      <c r="B276" s="25"/>
      <c r="C276" s="25"/>
      <c r="E276" s="89"/>
      <c r="F276" s="25"/>
      <c r="G276" s="26"/>
      <c r="H276" s="26"/>
    </row>
    <row r="277" spans="2:8" ht="15.75">
      <c r="B277" s="25"/>
      <c r="C277" s="25"/>
      <c r="E277" s="89"/>
      <c r="F277" s="25"/>
      <c r="G277" s="26"/>
      <c r="H277" s="26"/>
    </row>
    <row r="278" spans="2:8" ht="15.75">
      <c r="B278" s="25"/>
      <c r="C278" s="25"/>
      <c r="E278" s="89"/>
      <c r="F278" s="25"/>
      <c r="G278" s="26"/>
      <c r="H278" s="26"/>
    </row>
    <row r="279" spans="2:8" ht="15.75">
      <c r="B279" s="25"/>
      <c r="C279" s="25"/>
      <c r="E279" s="89"/>
      <c r="F279" s="25"/>
      <c r="G279" s="26"/>
      <c r="H279" s="26"/>
    </row>
    <row r="280" spans="2:8" ht="15.75">
      <c r="B280" s="25"/>
      <c r="C280" s="25"/>
      <c r="E280" s="89"/>
      <c r="F280" s="25"/>
      <c r="G280" s="26"/>
      <c r="H280" s="26"/>
    </row>
    <row r="281" spans="2:8" ht="15.75">
      <c r="B281" s="25"/>
      <c r="C281" s="25"/>
      <c r="E281" s="89"/>
      <c r="F281" s="25"/>
      <c r="G281" s="26"/>
      <c r="H281" s="26"/>
    </row>
    <row r="282" spans="2:8" ht="15.75">
      <c r="B282" s="25"/>
      <c r="C282" s="25"/>
      <c r="E282" s="89"/>
      <c r="F282" s="25"/>
      <c r="G282" s="26"/>
      <c r="H282" s="26"/>
    </row>
    <row r="283" spans="2:8" ht="15.75">
      <c r="B283" s="25"/>
      <c r="C283" s="25"/>
      <c r="E283" s="89"/>
      <c r="F283" s="25"/>
      <c r="G283" s="26"/>
      <c r="H283" s="26"/>
    </row>
    <row r="284" spans="2:8" ht="15.75">
      <c r="B284" s="25"/>
      <c r="C284" s="25"/>
      <c r="E284" s="89"/>
      <c r="F284" s="25"/>
      <c r="G284" s="26"/>
      <c r="H284" s="26"/>
    </row>
    <row r="285" spans="2:8" ht="15.75">
      <c r="B285" s="25"/>
      <c r="C285" s="25"/>
      <c r="E285" s="89"/>
      <c r="F285" s="25"/>
      <c r="G285" s="26"/>
      <c r="H285" s="26"/>
    </row>
    <row r="286" spans="2:8" ht="15.75">
      <c r="B286" s="25"/>
      <c r="C286" s="25"/>
      <c r="E286" s="89"/>
      <c r="F286" s="25"/>
      <c r="G286" s="26"/>
      <c r="H286" s="26"/>
    </row>
    <row r="287" spans="2:8" ht="15.75">
      <c r="B287" s="25"/>
      <c r="C287" s="25"/>
      <c r="E287" s="89"/>
      <c r="F287" s="25"/>
      <c r="G287" s="26"/>
      <c r="H287" s="26"/>
    </row>
    <row r="288" spans="2:8" ht="15.75">
      <c r="B288" s="25"/>
      <c r="C288" s="25"/>
      <c r="E288" s="89"/>
      <c r="F288" s="25"/>
      <c r="G288" s="26"/>
      <c r="H288" s="26"/>
    </row>
    <row r="289" spans="2:8" ht="15.75">
      <c r="B289" s="25"/>
      <c r="C289" s="25"/>
      <c r="E289" s="89"/>
      <c r="F289" s="25"/>
      <c r="G289" s="26"/>
      <c r="H289" s="26"/>
    </row>
    <row r="290" spans="2:8" ht="15.75">
      <c r="B290" s="25"/>
      <c r="C290" s="25"/>
      <c r="E290" s="89"/>
      <c r="F290" s="25"/>
      <c r="G290" s="26"/>
      <c r="H290" s="26"/>
    </row>
    <row r="291" spans="2:8" ht="15.75">
      <c r="B291" s="25"/>
      <c r="C291" s="25"/>
      <c r="E291" s="89"/>
      <c r="F291" s="25"/>
      <c r="G291" s="26"/>
      <c r="H291" s="26"/>
    </row>
    <row r="292" spans="2:8" ht="15.75">
      <c r="B292" s="25"/>
      <c r="C292" s="25"/>
      <c r="E292" s="89"/>
      <c r="F292" s="25"/>
      <c r="G292" s="26"/>
      <c r="H292" s="26"/>
    </row>
    <row r="293" spans="2:8" ht="15.75">
      <c r="B293" s="25"/>
      <c r="C293" s="25"/>
      <c r="E293" s="89"/>
      <c r="F293" s="25"/>
      <c r="G293" s="26"/>
      <c r="H293" s="26"/>
    </row>
    <row r="294" spans="2:8" ht="15.75">
      <c r="B294" s="25"/>
      <c r="C294" s="25"/>
      <c r="E294" s="89"/>
      <c r="F294" s="25"/>
      <c r="G294" s="26"/>
      <c r="H294" s="26"/>
    </row>
    <row r="295" spans="2:8" ht="15.75">
      <c r="B295" s="25"/>
      <c r="C295" s="25"/>
      <c r="E295" s="89"/>
      <c r="F295" s="25"/>
      <c r="G295" s="26"/>
      <c r="H295" s="26"/>
    </row>
    <row r="296" spans="2:8" ht="15.75">
      <c r="B296" s="25"/>
      <c r="C296" s="25"/>
      <c r="E296" s="89"/>
      <c r="F296" s="25"/>
      <c r="G296" s="26"/>
      <c r="H296" s="26"/>
    </row>
    <row r="297" spans="2:8" ht="15.75">
      <c r="B297" s="25"/>
      <c r="C297" s="25"/>
      <c r="E297" s="89"/>
      <c r="F297" s="25"/>
      <c r="G297" s="26"/>
      <c r="H297" s="26"/>
    </row>
    <row r="298" spans="2:8" ht="15.75">
      <c r="B298" s="25"/>
      <c r="C298" s="25"/>
      <c r="E298" s="89"/>
      <c r="F298" s="25"/>
      <c r="G298" s="26"/>
      <c r="H298" s="26"/>
    </row>
    <row r="299" spans="2:8" ht="15.75">
      <c r="B299" s="25"/>
      <c r="C299" s="25"/>
      <c r="E299" s="89"/>
      <c r="F299" s="25"/>
      <c r="G299" s="26"/>
      <c r="H299" s="26"/>
    </row>
    <row r="300" spans="2:8" ht="15.75">
      <c r="B300" s="25"/>
      <c r="C300" s="25"/>
      <c r="E300" s="89"/>
      <c r="F300" s="25"/>
      <c r="G300" s="26"/>
      <c r="H300" s="26"/>
    </row>
    <row r="301" spans="2:8" ht="15.75">
      <c r="B301" s="25"/>
      <c r="C301" s="25"/>
      <c r="E301" s="89"/>
      <c r="F301" s="25"/>
      <c r="G301" s="26"/>
      <c r="H301" s="26"/>
    </row>
    <row r="302" spans="2:8" ht="15.75">
      <c r="B302" s="25"/>
      <c r="C302" s="25"/>
      <c r="E302" s="89"/>
      <c r="F302" s="25"/>
      <c r="G302" s="26"/>
      <c r="H302" s="26"/>
    </row>
    <row r="303" spans="2:8" ht="15.75">
      <c r="B303" s="25"/>
      <c r="C303" s="25"/>
      <c r="E303" s="89"/>
      <c r="F303" s="25"/>
      <c r="G303" s="26"/>
      <c r="H303" s="26"/>
    </row>
    <row r="304" spans="2:8" ht="15.75">
      <c r="B304" s="25"/>
      <c r="C304" s="25"/>
      <c r="E304" s="89"/>
      <c r="F304" s="25"/>
      <c r="G304" s="26"/>
      <c r="H304" s="26"/>
    </row>
    <row r="305" spans="2:8" ht="15.75">
      <c r="B305" s="25"/>
      <c r="C305" s="25"/>
      <c r="E305" s="89"/>
      <c r="F305" s="25"/>
      <c r="G305" s="26"/>
      <c r="H305" s="26"/>
    </row>
    <row r="306" spans="2:8" ht="15.75">
      <c r="B306" s="25"/>
      <c r="C306" s="25"/>
      <c r="E306" s="89"/>
      <c r="F306" s="25"/>
      <c r="G306" s="26"/>
      <c r="H306" s="26"/>
    </row>
    <row r="307" spans="2:8" ht="15.75">
      <c r="B307" s="25"/>
      <c r="C307" s="25"/>
      <c r="E307" s="89"/>
      <c r="F307" s="25"/>
      <c r="G307" s="26"/>
      <c r="H307" s="26"/>
    </row>
    <row r="308" spans="2:8" ht="15.75">
      <c r="B308" s="25"/>
      <c r="C308" s="25"/>
      <c r="E308" s="89"/>
      <c r="F308" s="25"/>
      <c r="G308" s="26"/>
      <c r="H308" s="26"/>
    </row>
    <row r="309" spans="2:8" ht="15.75">
      <c r="B309" s="25"/>
      <c r="C309" s="25"/>
      <c r="E309" s="89"/>
      <c r="F309" s="25"/>
      <c r="G309" s="26"/>
      <c r="H309" s="26"/>
    </row>
    <row r="310" spans="2:8" ht="15.75">
      <c r="B310" s="25"/>
      <c r="C310" s="25"/>
      <c r="E310" s="89"/>
      <c r="F310" s="25"/>
      <c r="G310" s="26"/>
      <c r="H310" s="26"/>
    </row>
    <row r="311" spans="2:8" ht="15.75">
      <c r="B311" s="25"/>
      <c r="C311" s="25"/>
      <c r="E311" s="89"/>
      <c r="F311" s="25"/>
      <c r="G311" s="26"/>
      <c r="H311" s="26"/>
    </row>
    <row r="312" spans="2:8" ht="15.75">
      <c r="B312" s="25"/>
      <c r="C312" s="25"/>
      <c r="E312" s="89"/>
      <c r="F312" s="25"/>
      <c r="G312" s="26"/>
      <c r="H312" s="26"/>
    </row>
    <row r="313" spans="2:8" ht="15.75">
      <c r="B313" s="25"/>
      <c r="C313" s="25"/>
      <c r="E313" s="89"/>
      <c r="F313" s="25"/>
      <c r="G313" s="26"/>
      <c r="H313" s="26"/>
    </row>
    <row r="314" spans="2:8" ht="15.75">
      <c r="B314" s="25"/>
      <c r="C314" s="25"/>
      <c r="E314" s="89"/>
      <c r="F314" s="25"/>
      <c r="G314" s="26"/>
      <c r="H314" s="26"/>
    </row>
    <row r="315" spans="2:8" ht="15.75">
      <c r="B315" s="25"/>
      <c r="C315" s="25"/>
      <c r="E315" s="89"/>
      <c r="F315" s="25"/>
      <c r="G315" s="26"/>
      <c r="H315" s="26"/>
    </row>
    <row r="316" spans="2:8" ht="15.75">
      <c r="B316" s="25"/>
      <c r="C316" s="25"/>
      <c r="E316" s="89"/>
      <c r="F316" s="25"/>
      <c r="G316" s="26"/>
      <c r="H316" s="26"/>
    </row>
    <row r="317" spans="2:8" ht="15.75">
      <c r="B317" s="25"/>
      <c r="C317" s="25"/>
      <c r="E317" s="89"/>
      <c r="F317" s="25"/>
      <c r="G317" s="26"/>
      <c r="H317" s="26"/>
    </row>
    <row r="318" spans="2:8" ht="15.75">
      <c r="B318" s="25"/>
      <c r="C318" s="25"/>
      <c r="E318" s="89"/>
      <c r="F318" s="25"/>
      <c r="G318" s="26"/>
      <c r="H318" s="26"/>
    </row>
    <row r="319" spans="2:8" ht="15.75">
      <c r="B319" s="25"/>
      <c r="C319" s="25"/>
      <c r="E319" s="89"/>
      <c r="F319" s="25"/>
      <c r="G319" s="26"/>
      <c r="H319" s="26"/>
    </row>
    <row r="320" spans="2:8" ht="15.75">
      <c r="B320" s="25"/>
      <c r="C320" s="25"/>
      <c r="E320" s="89"/>
      <c r="F320" s="25"/>
      <c r="G320" s="26"/>
      <c r="H320" s="26"/>
    </row>
    <row r="321" spans="2:8" ht="15.75">
      <c r="B321" s="25"/>
      <c r="C321" s="25"/>
      <c r="E321" s="89"/>
      <c r="F321" s="25"/>
      <c r="G321" s="26"/>
      <c r="H321" s="26"/>
    </row>
    <row r="322" spans="2:8" ht="15.75">
      <c r="B322" s="25"/>
      <c r="C322" s="25"/>
      <c r="E322" s="89"/>
      <c r="F322" s="25"/>
      <c r="G322" s="26"/>
      <c r="H322" s="26"/>
    </row>
    <row r="323" spans="2:8" ht="15.75">
      <c r="B323" s="25"/>
      <c r="C323" s="25"/>
      <c r="E323" s="89"/>
      <c r="F323" s="25"/>
      <c r="G323" s="26"/>
      <c r="H323" s="26"/>
    </row>
    <row r="324" spans="2:8" ht="15.75">
      <c r="B324" s="25"/>
      <c r="C324" s="25"/>
      <c r="E324" s="89"/>
      <c r="F324" s="25"/>
      <c r="G324" s="26"/>
      <c r="H324" s="26"/>
    </row>
    <row r="325" spans="2:8" ht="15.75">
      <c r="B325" s="25"/>
      <c r="C325" s="25"/>
      <c r="E325" s="89"/>
      <c r="F325" s="25"/>
      <c r="G325" s="26"/>
      <c r="H325" s="26"/>
    </row>
    <row r="326" spans="2:8" ht="15.75">
      <c r="B326" s="25"/>
      <c r="C326" s="25"/>
      <c r="E326" s="89"/>
      <c r="F326" s="25"/>
      <c r="G326" s="26"/>
      <c r="H326" s="26"/>
    </row>
    <row r="327" spans="2:8" ht="15.75">
      <c r="B327" s="25"/>
      <c r="C327" s="25"/>
      <c r="E327" s="89"/>
      <c r="F327" s="25"/>
      <c r="G327" s="26"/>
      <c r="H327" s="26"/>
    </row>
    <row r="328" spans="2:8" ht="15.75">
      <c r="B328" s="25"/>
      <c r="C328" s="25"/>
      <c r="E328" s="89"/>
      <c r="F328" s="25"/>
      <c r="G328" s="26"/>
      <c r="H328" s="26"/>
    </row>
    <row r="329" spans="2:8" ht="15.75">
      <c r="B329" s="25"/>
      <c r="C329" s="25"/>
      <c r="E329" s="89"/>
      <c r="F329" s="25"/>
      <c r="G329" s="26"/>
      <c r="H329" s="26"/>
    </row>
    <row r="330" spans="2:8" ht="15.75">
      <c r="B330" s="25"/>
      <c r="C330" s="25"/>
      <c r="E330" s="89"/>
      <c r="F330" s="25"/>
      <c r="G330" s="26"/>
      <c r="H330" s="26"/>
    </row>
    <row r="331" spans="2:8" ht="15.75">
      <c r="B331" s="25"/>
      <c r="C331" s="25"/>
      <c r="E331" s="89"/>
      <c r="F331" s="25"/>
      <c r="G331" s="26"/>
      <c r="H331" s="26"/>
    </row>
    <row r="332" spans="2:8" ht="15.75">
      <c r="B332" s="25"/>
      <c r="C332" s="25"/>
      <c r="E332" s="89"/>
      <c r="F332" s="25"/>
      <c r="G332" s="26"/>
      <c r="H332" s="26"/>
    </row>
    <row r="333" spans="2:8" ht="15.75">
      <c r="B333" s="25"/>
      <c r="C333" s="25"/>
      <c r="E333" s="89"/>
      <c r="F333" s="25"/>
      <c r="G333" s="26"/>
      <c r="H333" s="26"/>
    </row>
    <row r="334" spans="2:8" ht="15.75">
      <c r="B334" s="25"/>
      <c r="C334" s="25"/>
      <c r="E334" s="89"/>
      <c r="F334" s="25"/>
      <c r="G334" s="26"/>
      <c r="H334" s="26"/>
    </row>
    <row r="335" spans="2:8" ht="15.75">
      <c r="B335" s="25"/>
      <c r="C335" s="25"/>
      <c r="E335" s="89"/>
      <c r="F335" s="25"/>
      <c r="G335" s="26"/>
      <c r="H335" s="26"/>
    </row>
    <row r="336" spans="2:8" ht="15.75">
      <c r="B336" s="25"/>
      <c r="C336" s="25"/>
      <c r="E336" s="89"/>
      <c r="F336" s="25"/>
      <c r="G336" s="26"/>
      <c r="H336" s="26"/>
    </row>
    <row r="337" spans="2:8" ht="15.75">
      <c r="B337" s="25"/>
      <c r="C337" s="25"/>
      <c r="E337" s="89"/>
      <c r="F337" s="25"/>
      <c r="G337" s="26"/>
      <c r="H337" s="26"/>
    </row>
    <row r="338" spans="2:8" ht="15.75">
      <c r="B338" s="25"/>
      <c r="C338" s="25"/>
      <c r="E338" s="89"/>
      <c r="F338" s="25"/>
      <c r="G338" s="26"/>
      <c r="H338" s="26"/>
    </row>
    <row r="339" spans="2:8" ht="15.75">
      <c r="B339" s="25"/>
      <c r="C339" s="25"/>
      <c r="E339" s="89"/>
      <c r="F339" s="25"/>
      <c r="G339" s="26"/>
      <c r="H339" s="26"/>
    </row>
    <row r="340" spans="2:8" ht="15.75">
      <c r="B340" s="25"/>
      <c r="C340" s="25"/>
      <c r="E340" s="89"/>
      <c r="F340" s="25"/>
      <c r="G340" s="26"/>
      <c r="H340" s="26"/>
    </row>
    <row r="341" spans="2:8" ht="15.75">
      <c r="B341" s="25"/>
      <c r="C341" s="25"/>
      <c r="E341" s="89"/>
      <c r="F341" s="25"/>
      <c r="G341" s="26"/>
      <c r="H341" s="26"/>
    </row>
    <row r="342" spans="2:8" ht="15.75">
      <c r="B342" s="25"/>
      <c r="C342" s="25"/>
      <c r="E342" s="89"/>
      <c r="F342" s="25"/>
      <c r="G342" s="26"/>
      <c r="H342" s="26"/>
    </row>
    <row r="343" spans="2:8" ht="15.75">
      <c r="B343" s="25"/>
      <c r="C343" s="25"/>
      <c r="E343" s="89"/>
      <c r="F343" s="25"/>
      <c r="G343" s="26"/>
      <c r="H343" s="26"/>
    </row>
    <row r="344" spans="2:8" ht="15.75">
      <c r="B344" s="25"/>
      <c r="C344" s="25"/>
      <c r="E344" s="89"/>
      <c r="F344" s="25"/>
      <c r="G344" s="26"/>
      <c r="H344" s="26"/>
    </row>
    <row r="345" spans="2:8" ht="15.75">
      <c r="B345" s="25"/>
      <c r="C345" s="25"/>
      <c r="E345" s="89"/>
      <c r="F345" s="25"/>
      <c r="G345" s="26"/>
      <c r="H345" s="26"/>
    </row>
    <row r="346" spans="2:8" ht="15.75">
      <c r="B346" s="25"/>
      <c r="C346" s="25"/>
      <c r="E346" s="89"/>
      <c r="F346" s="25"/>
      <c r="G346" s="26"/>
      <c r="H346" s="26"/>
    </row>
    <row r="347" spans="2:8" ht="15.75">
      <c r="B347" s="25"/>
      <c r="C347" s="25"/>
      <c r="E347" s="89"/>
      <c r="F347" s="25"/>
      <c r="G347" s="26"/>
      <c r="H347" s="26"/>
    </row>
    <row r="348" spans="2:8" ht="15.75">
      <c r="B348" s="25"/>
      <c r="C348" s="25"/>
      <c r="E348" s="89"/>
      <c r="F348" s="25"/>
      <c r="G348" s="26"/>
      <c r="H348" s="26"/>
    </row>
    <row r="349" spans="2:8" ht="15.75">
      <c r="B349" s="25"/>
      <c r="C349" s="25"/>
      <c r="E349" s="89"/>
      <c r="F349" s="25"/>
      <c r="G349" s="26"/>
      <c r="H349" s="26"/>
    </row>
    <row r="350" spans="2:8" ht="15.75">
      <c r="B350" s="25"/>
      <c r="C350" s="25"/>
      <c r="E350" s="89"/>
      <c r="F350" s="25"/>
      <c r="G350" s="26"/>
      <c r="H350" s="26"/>
    </row>
    <row r="351" spans="2:8" ht="15.75">
      <c r="B351" s="25"/>
      <c r="C351" s="25"/>
      <c r="E351" s="89"/>
      <c r="F351" s="25"/>
      <c r="G351" s="26"/>
      <c r="H351" s="26"/>
    </row>
    <row r="352" spans="2:8" ht="15.75">
      <c r="B352" s="25"/>
      <c r="C352" s="25"/>
      <c r="E352" s="89"/>
      <c r="F352" s="25"/>
      <c r="G352" s="26"/>
      <c r="H352" s="26"/>
    </row>
    <row r="353" spans="2:8" ht="15.75">
      <c r="B353" s="25"/>
      <c r="C353" s="25"/>
      <c r="E353" s="89"/>
      <c r="F353" s="25"/>
      <c r="G353" s="26"/>
      <c r="H353" s="26"/>
    </row>
    <row r="354" spans="2:8" ht="15.75">
      <c r="B354" s="25"/>
      <c r="C354" s="25"/>
      <c r="E354" s="89"/>
      <c r="F354" s="25"/>
      <c r="G354" s="26"/>
      <c r="H354" s="26"/>
    </row>
    <row r="355" spans="2:8" ht="15.75">
      <c r="B355" s="25"/>
      <c r="C355" s="25"/>
      <c r="E355" s="89"/>
      <c r="F355" s="25"/>
      <c r="G355" s="26"/>
      <c r="H355" s="26"/>
    </row>
    <row r="356" spans="2:8" ht="15.75">
      <c r="B356" s="25"/>
      <c r="C356" s="25"/>
      <c r="E356" s="89"/>
      <c r="F356" s="25"/>
      <c r="G356" s="26"/>
      <c r="H356" s="26"/>
    </row>
    <row r="357" spans="2:8" ht="15.75">
      <c r="B357" s="25"/>
      <c r="C357" s="25"/>
      <c r="E357" s="89"/>
      <c r="F357" s="25"/>
      <c r="G357" s="26"/>
      <c r="H357" s="26"/>
    </row>
    <row r="358" spans="2:8" ht="15.75">
      <c r="B358" s="25"/>
      <c r="C358" s="25"/>
      <c r="E358" s="89"/>
      <c r="F358" s="25"/>
      <c r="G358" s="26"/>
      <c r="H358" s="26"/>
    </row>
    <row r="359" spans="2:8" ht="15.75">
      <c r="B359" s="25"/>
      <c r="C359" s="25"/>
      <c r="E359" s="89"/>
      <c r="F359" s="25"/>
      <c r="G359" s="26"/>
      <c r="H359" s="26"/>
    </row>
    <row r="360" spans="2:8" ht="15.75">
      <c r="B360" s="25"/>
      <c r="C360" s="25"/>
      <c r="E360" s="89"/>
      <c r="F360" s="25"/>
      <c r="G360" s="26"/>
      <c r="H360" s="26"/>
    </row>
    <row r="361" spans="2:8" ht="15.75">
      <c r="B361" s="25"/>
      <c r="C361" s="25"/>
      <c r="E361" s="89"/>
      <c r="F361" s="25"/>
      <c r="G361" s="26"/>
      <c r="H361" s="26"/>
    </row>
    <row r="362" spans="2:8" ht="15.75">
      <c r="B362" s="25"/>
      <c r="C362" s="25"/>
      <c r="E362" s="89"/>
      <c r="F362" s="25"/>
      <c r="G362" s="26"/>
      <c r="H362" s="26"/>
    </row>
    <row r="363" spans="2:8" ht="15.75">
      <c r="B363" s="25"/>
      <c r="C363" s="25"/>
      <c r="E363" s="89"/>
      <c r="F363" s="25"/>
      <c r="G363" s="26"/>
      <c r="H363" s="26"/>
    </row>
    <row r="364" spans="2:8" ht="15.75">
      <c r="B364" s="25"/>
      <c r="C364" s="25"/>
      <c r="E364" s="89"/>
      <c r="F364" s="25"/>
      <c r="G364" s="26"/>
      <c r="H364" s="26"/>
    </row>
    <row r="365" spans="2:8" ht="15.75">
      <c r="B365" s="25"/>
      <c r="C365" s="25"/>
      <c r="E365" s="89"/>
      <c r="F365" s="25"/>
      <c r="G365" s="26"/>
      <c r="H365" s="26"/>
    </row>
    <row r="366" spans="2:8" ht="15.75">
      <c r="B366" s="25"/>
      <c r="C366" s="25"/>
      <c r="E366" s="89"/>
      <c r="F366" s="25"/>
      <c r="G366" s="26"/>
      <c r="H366" s="26"/>
    </row>
    <row r="367" spans="2:5" ht="15.75">
      <c r="B367" s="25"/>
      <c r="C367" s="25"/>
      <c r="E367" s="89"/>
    </row>
  </sheetData>
  <sheetProtection/>
  <dataValidations count="3">
    <dataValidation type="decimal" allowBlank="1" showInputMessage="1" showErrorMessage="1" promptTitle="Quantity" prompt="Please enter the Quantity for this item. " errorTitle="Invalid Entry" error="Only Numeric Values are allowed. " sqref="D121 D109">
      <formula1>0</formula1>
      <formula2>999999999999999</formula2>
    </dataValidation>
    <dataValidation allowBlank="1" showInputMessage="1" showErrorMessage="1" promptTitle="Units" prompt="Please enter Units in text" sqref="E121 E109"/>
    <dataValidation type="decimal" allowBlank="1" showInputMessage="1" showErrorMessage="1" errorTitle="Invalid Entry" error="Only Numeric Values are allowed. " sqref="A121:B121">
      <formula1>0</formula1>
      <formula2>999999999999999</formula2>
    </dataValidation>
  </dataValidations>
  <printOptions/>
  <pageMargins left="1.27" right="0.27" top="1.31" bottom="0.52" header="0.3" footer="0.3"/>
  <pageSetup horizontalDpi="600" verticalDpi="600" orientation="landscape" paperSize="9" r:id="rId1"/>
  <headerFooter>
    <oddHeader>&amp;C&amp;"MS Sans Serif,Bold"&amp;12Shri Saibaba Hospital , Shirdi
Partwise Statement of  Annual Stationery Material for the year 2020-21 for 
 Shri Saibaba Hospital Shirdi.
 Part-B &amp;R&amp;12&amp;P</oddHeader>
  </headerFooter>
  <rowBreaks count="10" manualBreakCount="10">
    <brk id="10" max="255" man="1"/>
    <brk id="21" max="255" man="1"/>
    <brk id="45" max="255" man="1"/>
    <brk id="52" max="255" man="1"/>
    <brk id="57" max="255" man="1"/>
    <brk id="63" max="255" man="1"/>
    <brk id="104" max="255" man="1"/>
    <brk id="112" max="255" man="1"/>
    <brk id="122" max="255" man="1"/>
    <brk id="135" max="255" man="1"/>
  </rowBreaks>
  <colBreaks count="1" manualBreakCount="1">
    <brk id="11" max="1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H251"/>
  <sheetViews>
    <sheetView tabSelected="1" view="pageBreakPreview" zoomScaleSheetLayoutView="100" zoomScalePageLayoutView="0" workbookViewId="0" topLeftCell="B1">
      <selection activeCell="E8" sqref="E8"/>
    </sheetView>
  </sheetViews>
  <sheetFormatPr defaultColWidth="11.421875" defaultRowHeight="12.75"/>
  <cols>
    <col min="1" max="1" width="6.28125" style="21" hidden="1" customWidth="1"/>
    <col min="2" max="2" width="6.28125" style="21" customWidth="1"/>
    <col min="3" max="3" width="11.421875" style="22" hidden="1" customWidth="1"/>
    <col min="4" max="4" width="47.57421875" style="6" customWidth="1"/>
    <col min="5" max="5" width="8.8515625" style="87" customWidth="1"/>
    <col min="6" max="6" width="7.28125" style="22" customWidth="1"/>
    <col min="7" max="7" width="10.8515625" style="21" customWidth="1"/>
    <col min="8" max="8" width="14.57421875" style="21" customWidth="1"/>
    <col min="9" max="16384" width="11.421875" style="21" customWidth="1"/>
  </cols>
  <sheetData>
    <row r="1" spans="1:8" s="11" customFormat="1" ht="51" customHeight="1">
      <c r="A1" s="11">
        <v>1</v>
      </c>
      <c r="B1" s="95" t="s">
        <v>122</v>
      </c>
      <c r="C1" s="96"/>
      <c r="D1" s="96" t="s">
        <v>0</v>
      </c>
      <c r="E1" s="97" t="s">
        <v>130</v>
      </c>
      <c r="F1" s="96" t="s">
        <v>74</v>
      </c>
      <c r="G1" s="97" t="s">
        <v>131</v>
      </c>
      <c r="H1" s="97" t="s">
        <v>102</v>
      </c>
    </row>
    <row r="2" spans="1:216" s="11" customFormat="1" ht="26.25" customHeight="1">
      <c r="A2" s="11">
        <v>5</v>
      </c>
      <c r="B2" s="95">
        <v>1</v>
      </c>
      <c r="C2" s="98"/>
      <c r="D2" s="99" t="s">
        <v>24</v>
      </c>
      <c r="E2" s="100">
        <v>110</v>
      </c>
      <c r="F2" s="95" t="s">
        <v>84</v>
      </c>
      <c r="G2" s="101"/>
      <c r="H2" s="10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</row>
    <row r="3" spans="1:216" s="94" customFormat="1" ht="26.25" customHeight="1">
      <c r="A3" s="11">
        <v>7</v>
      </c>
      <c r="B3" s="95">
        <v>2</v>
      </c>
      <c r="C3" s="98"/>
      <c r="D3" s="99" t="s">
        <v>25</v>
      </c>
      <c r="E3" s="100">
        <v>215</v>
      </c>
      <c r="F3" s="95" t="s">
        <v>85</v>
      </c>
      <c r="G3" s="101"/>
      <c r="H3" s="10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</row>
    <row r="4" spans="1:8" s="28" customFormat="1" ht="24.75" customHeight="1">
      <c r="A4" s="11">
        <v>10</v>
      </c>
      <c r="B4" s="95">
        <v>3</v>
      </c>
      <c r="C4" s="98"/>
      <c r="D4" s="99" t="s">
        <v>46</v>
      </c>
      <c r="E4" s="100">
        <v>200</v>
      </c>
      <c r="F4" s="95" t="s">
        <v>84</v>
      </c>
      <c r="G4" s="101"/>
      <c r="H4" s="101"/>
    </row>
    <row r="5" spans="1:8" s="28" customFormat="1" ht="37.5" customHeight="1">
      <c r="A5" s="11">
        <v>19</v>
      </c>
      <c r="B5" s="95">
        <v>4</v>
      </c>
      <c r="C5" s="98"/>
      <c r="D5" s="99" t="s">
        <v>49</v>
      </c>
      <c r="E5" s="100">
        <v>50</v>
      </c>
      <c r="F5" s="102" t="s">
        <v>84</v>
      </c>
      <c r="G5" s="101"/>
      <c r="H5" s="101"/>
    </row>
    <row r="6" spans="1:8" s="28" customFormat="1" ht="22.5" customHeight="1">
      <c r="A6" s="11">
        <v>41</v>
      </c>
      <c r="B6" s="95">
        <v>5</v>
      </c>
      <c r="C6" s="98"/>
      <c r="D6" s="99" t="s">
        <v>77</v>
      </c>
      <c r="E6" s="99">
        <v>2000</v>
      </c>
      <c r="F6" s="95" t="s">
        <v>84</v>
      </c>
      <c r="G6" s="101"/>
      <c r="H6" s="101"/>
    </row>
    <row r="7" spans="1:8" s="28" customFormat="1" ht="24" customHeight="1">
      <c r="A7" s="11">
        <v>46</v>
      </c>
      <c r="B7" s="95">
        <v>6</v>
      </c>
      <c r="C7" s="98"/>
      <c r="D7" s="99" t="s">
        <v>51</v>
      </c>
      <c r="E7" s="99">
        <v>500</v>
      </c>
      <c r="F7" s="103" t="s">
        <v>84</v>
      </c>
      <c r="G7" s="101"/>
      <c r="H7" s="101"/>
    </row>
    <row r="8" spans="1:8" s="28" customFormat="1" ht="39.75" customHeight="1">
      <c r="A8" s="11">
        <v>49</v>
      </c>
      <c r="B8" s="95">
        <v>7</v>
      </c>
      <c r="C8" s="98"/>
      <c r="D8" s="99" t="s">
        <v>134</v>
      </c>
      <c r="E8" s="100">
        <v>15</v>
      </c>
      <c r="F8" s="103" t="s">
        <v>84</v>
      </c>
      <c r="G8" s="101"/>
      <c r="H8" s="101"/>
    </row>
    <row r="9" spans="1:8" s="28" customFormat="1" ht="21.75" customHeight="1">
      <c r="A9" s="11">
        <v>65</v>
      </c>
      <c r="B9" s="95">
        <v>8</v>
      </c>
      <c r="C9" s="98"/>
      <c r="D9" s="99" t="s">
        <v>57</v>
      </c>
      <c r="E9" s="100">
        <v>1</v>
      </c>
      <c r="F9" s="95" t="s">
        <v>84</v>
      </c>
      <c r="G9" s="101"/>
      <c r="H9" s="101"/>
    </row>
    <row r="10" spans="1:8" s="28" customFormat="1" ht="20.25" customHeight="1">
      <c r="A10" s="11">
        <v>71</v>
      </c>
      <c r="B10" s="95">
        <v>9</v>
      </c>
      <c r="C10" s="98"/>
      <c r="D10" s="99" t="s">
        <v>17</v>
      </c>
      <c r="E10" s="104">
        <v>600</v>
      </c>
      <c r="F10" s="95" t="s">
        <v>85</v>
      </c>
      <c r="G10" s="101"/>
      <c r="H10" s="101"/>
    </row>
    <row r="11" spans="1:8" s="28" customFormat="1" ht="26.25" customHeight="1">
      <c r="A11" s="11">
        <v>82</v>
      </c>
      <c r="B11" s="95">
        <v>10</v>
      </c>
      <c r="C11" s="98"/>
      <c r="D11" s="99" t="s">
        <v>133</v>
      </c>
      <c r="E11" s="100">
        <v>100</v>
      </c>
      <c r="F11" s="102" t="s">
        <v>84</v>
      </c>
      <c r="G11" s="101"/>
      <c r="H11" s="101"/>
    </row>
    <row r="12" spans="2:8" s="26" customFormat="1" ht="19.5">
      <c r="B12" s="101"/>
      <c r="C12" s="95"/>
      <c r="D12" s="99"/>
      <c r="E12" s="104"/>
      <c r="F12" s="95"/>
      <c r="G12" s="101"/>
      <c r="H12" s="101"/>
    </row>
    <row r="13" spans="2:8" ht="19.5">
      <c r="B13" s="105"/>
      <c r="C13" s="93"/>
      <c r="D13" s="47"/>
      <c r="E13" s="92"/>
      <c r="F13" s="93"/>
      <c r="G13" s="105"/>
      <c r="H13" s="105"/>
    </row>
    <row r="14" spans="2:8" ht="19.5">
      <c r="B14" s="105"/>
      <c r="C14" s="93"/>
      <c r="D14" s="47"/>
      <c r="E14" s="92"/>
      <c r="F14" s="93"/>
      <c r="G14" s="105"/>
      <c r="H14" s="105"/>
    </row>
    <row r="15" spans="2:8" ht="19.5">
      <c r="B15" s="105"/>
      <c r="C15" s="93"/>
      <c r="D15" s="47"/>
      <c r="E15" s="92"/>
      <c r="F15" s="93"/>
      <c r="G15" s="105"/>
      <c r="H15" s="105"/>
    </row>
    <row r="16" spans="2:8" ht="19.5">
      <c r="B16" s="105"/>
      <c r="C16" s="93"/>
      <c r="D16" s="47"/>
      <c r="E16" s="92"/>
      <c r="F16" s="93"/>
      <c r="G16" s="105"/>
      <c r="H16" s="105"/>
    </row>
    <row r="17" spans="2:8" ht="19.5">
      <c r="B17" s="105"/>
      <c r="C17" s="93"/>
      <c r="D17" s="47"/>
      <c r="E17" s="92"/>
      <c r="F17" s="93"/>
      <c r="G17" s="105"/>
      <c r="H17" s="105"/>
    </row>
    <row r="18" spans="2:8" ht="19.5">
      <c r="B18" s="105"/>
      <c r="C18" s="93"/>
      <c r="D18" s="47"/>
      <c r="E18" s="92"/>
      <c r="F18" s="93"/>
      <c r="G18" s="105"/>
      <c r="H18" s="105"/>
    </row>
    <row r="19" spans="2:8" ht="19.5">
      <c r="B19" s="105"/>
      <c r="C19" s="93"/>
      <c r="D19" s="47"/>
      <c r="E19" s="92"/>
      <c r="F19" s="93"/>
      <c r="G19" s="105"/>
      <c r="H19" s="105"/>
    </row>
    <row r="20" spans="2:8" ht="19.5">
      <c r="B20" s="105"/>
      <c r="C20" s="93"/>
      <c r="D20" s="47"/>
      <c r="E20" s="92"/>
      <c r="F20" s="93"/>
      <c r="G20" s="93" t="s">
        <v>127</v>
      </c>
      <c r="H20" s="105"/>
    </row>
    <row r="21" spans="2:8" ht="19.5">
      <c r="B21" s="105"/>
      <c r="C21" s="93"/>
      <c r="D21" s="47"/>
      <c r="E21" s="92"/>
      <c r="F21" s="93"/>
      <c r="G21" s="93" t="s">
        <v>132</v>
      </c>
      <c r="H21" s="105"/>
    </row>
    <row r="22" spans="2:8" ht="19.5">
      <c r="B22" s="105"/>
      <c r="C22" s="93"/>
      <c r="D22" s="47"/>
      <c r="E22" s="92"/>
      <c r="F22" s="93"/>
      <c r="G22" s="105"/>
      <c r="H22" s="105"/>
    </row>
    <row r="23" spans="2:8" ht="19.5">
      <c r="B23" s="105"/>
      <c r="C23" s="93"/>
      <c r="D23" s="47"/>
      <c r="E23" s="92"/>
      <c r="F23" s="93"/>
      <c r="G23" s="105"/>
      <c r="H23" s="105"/>
    </row>
    <row r="24" spans="2:8" ht="19.5">
      <c r="B24" s="105"/>
      <c r="C24" s="93"/>
      <c r="D24" s="47"/>
      <c r="E24" s="92"/>
      <c r="F24" s="93"/>
      <c r="G24" s="105"/>
      <c r="H24" s="105"/>
    </row>
    <row r="25" spans="2:8" ht="19.5">
      <c r="B25" s="105"/>
      <c r="C25" s="93"/>
      <c r="D25" s="47"/>
      <c r="E25" s="92"/>
      <c r="F25" s="93"/>
      <c r="G25" s="105"/>
      <c r="H25" s="105"/>
    </row>
    <row r="26" spans="2:8" ht="19.5">
      <c r="B26" s="105"/>
      <c r="C26" s="93"/>
      <c r="D26" s="47"/>
      <c r="E26" s="92"/>
      <c r="F26" s="93"/>
      <c r="G26" s="105"/>
      <c r="H26" s="105"/>
    </row>
    <row r="27" spans="2:8" ht="19.5">
      <c r="B27" s="105"/>
      <c r="C27" s="93"/>
      <c r="D27" s="47"/>
      <c r="E27" s="92"/>
      <c r="F27" s="93"/>
      <c r="G27" s="105"/>
      <c r="H27" s="105"/>
    </row>
    <row r="28" spans="4:6" ht="15.75">
      <c r="D28" s="48"/>
      <c r="E28" s="90"/>
      <c r="F28" s="91"/>
    </row>
    <row r="29" spans="4:6" ht="15.75">
      <c r="D29" s="48"/>
      <c r="E29" s="90"/>
      <c r="F29" s="91"/>
    </row>
    <row r="30" spans="4:6" ht="15.75">
      <c r="D30" s="48"/>
      <c r="E30" s="90"/>
      <c r="F30" s="91"/>
    </row>
    <row r="31" spans="4:6" ht="19.5">
      <c r="D31" s="47"/>
      <c r="E31" s="92"/>
      <c r="F31" s="93"/>
    </row>
    <row r="32" ht="15.75">
      <c r="D32" s="10"/>
    </row>
    <row r="33" ht="15.75">
      <c r="D33" s="10"/>
    </row>
    <row r="34" ht="15.75">
      <c r="D34" s="10"/>
    </row>
    <row r="35" ht="15.75">
      <c r="D35" s="10"/>
    </row>
    <row r="36" ht="15.75">
      <c r="D36" s="10"/>
    </row>
    <row r="37" ht="15.75">
      <c r="D37" s="10"/>
    </row>
    <row r="38" ht="15.75">
      <c r="D38" s="10"/>
    </row>
    <row r="39" ht="15.75">
      <c r="D39" s="10"/>
    </row>
    <row r="40" ht="15.75">
      <c r="D40" s="10"/>
    </row>
    <row r="41" ht="15.75">
      <c r="D41" s="10"/>
    </row>
    <row r="42" ht="15.75">
      <c r="D42" s="10"/>
    </row>
    <row r="43" ht="15.75">
      <c r="D43" s="10"/>
    </row>
    <row r="44" ht="15.75">
      <c r="D44" s="10"/>
    </row>
    <row r="45" ht="15.75">
      <c r="D45" s="10"/>
    </row>
    <row r="46" ht="15.75">
      <c r="D46" s="10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  <row r="77" ht="15.75">
      <c r="D77" s="10"/>
    </row>
    <row r="78" ht="15.75">
      <c r="D78" s="10"/>
    </row>
    <row r="79" ht="15.75">
      <c r="D79" s="10"/>
    </row>
    <row r="80" ht="15.75">
      <c r="D80" s="10"/>
    </row>
    <row r="81" ht="15.75">
      <c r="D81" s="10"/>
    </row>
    <row r="82" ht="15.75">
      <c r="D82" s="10"/>
    </row>
    <row r="83" ht="15.75">
      <c r="D83" s="10"/>
    </row>
    <row r="84" ht="15.75">
      <c r="D84" s="10"/>
    </row>
    <row r="85" ht="15.75">
      <c r="D85" s="10"/>
    </row>
    <row r="86" ht="15.75">
      <c r="D86" s="10"/>
    </row>
    <row r="87" ht="15.75">
      <c r="D87" s="10"/>
    </row>
    <row r="88" ht="15.75">
      <c r="D88" s="10"/>
    </row>
    <row r="89" ht="15.75">
      <c r="D89" s="10"/>
    </row>
    <row r="90" ht="15.75">
      <c r="D90" s="10"/>
    </row>
    <row r="91" ht="15.75">
      <c r="D91" s="10"/>
    </row>
    <row r="92" ht="15.75">
      <c r="D92" s="10"/>
    </row>
    <row r="93" ht="15.75">
      <c r="D93" s="10"/>
    </row>
    <row r="94" ht="15.75">
      <c r="D94" s="10"/>
    </row>
    <row r="95" ht="15.75">
      <c r="D95" s="10"/>
    </row>
    <row r="96" ht="15.75">
      <c r="D96" s="10"/>
    </row>
    <row r="97" ht="15.75">
      <c r="D97" s="10"/>
    </row>
    <row r="98" ht="15.75">
      <c r="D98" s="10"/>
    </row>
    <row r="99" ht="15.75">
      <c r="D99" s="10"/>
    </row>
    <row r="100" ht="15.75">
      <c r="D100" s="10"/>
    </row>
    <row r="101" ht="15.75">
      <c r="D101" s="10"/>
    </row>
    <row r="102" ht="15.75">
      <c r="D102" s="10"/>
    </row>
    <row r="103" ht="15.75">
      <c r="D103" s="10"/>
    </row>
    <row r="104" ht="15.75">
      <c r="D104" s="10"/>
    </row>
    <row r="105" ht="15.75">
      <c r="D105" s="10"/>
    </row>
    <row r="106" ht="15.75">
      <c r="D106" s="10"/>
    </row>
    <row r="107" ht="15.75">
      <c r="D107" s="10"/>
    </row>
    <row r="108" ht="15.75">
      <c r="D108" s="10"/>
    </row>
    <row r="109" ht="15.75">
      <c r="D109" s="10"/>
    </row>
    <row r="110" ht="15.75">
      <c r="D110" s="10"/>
    </row>
    <row r="111" ht="15.75">
      <c r="D111" s="10"/>
    </row>
    <row r="112" ht="15.75">
      <c r="D112" s="10"/>
    </row>
    <row r="113" ht="15.75">
      <c r="D113" s="10"/>
    </row>
    <row r="114" ht="15.75">
      <c r="D114" s="10"/>
    </row>
    <row r="115" ht="15.75">
      <c r="D115" s="10"/>
    </row>
    <row r="116" ht="15.75">
      <c r="D116" s="10"/>
    </row>
    <row r="117" ht="15.75">
      <c r="D117" s="10"/>
    </row>
    <row r="118" ht="15.75">
      <c r="D118" s="10"/>
    </row>
    <row r="119" ht="15.75">
      <c r="D119" s="10"/>
    </row>
    <row r="120" ht="15.75">
      <c r="D120" s="10"/>
    </row>
    <row r="121" ht="15.75">
      <c r="D121" s="10"/>
    </row>
    <row r="122" ht="15.75">
      <c r="D122" s="10"/>
    </row>
    <row r="123" ht="15.75">
      <c r="D123" s="10"/>
    </row>
    <row r="124" ht="15.75">
      <c r="D124" s="10"/>
    </row>
    <row r="125" ht="15.75">
      <c r="D125" s="10"/>
    </row>
    <row r="126" ht="15.75">
      <c r="D126" s="10"/>
    </row>
    <row r="127" ht="15.75">
      <c r="D127" s="10"/>
    </row>
    <row r="128" ht="15.75">
      <c r="D128" s="10"/>
    </row>
    <row r="129" ht="15.75">
      <c r="D129" s="10"/>
    </row>
    <row r="130" ht="15.75">
      <c r="D130" s="10"/>
    </row>
    <row r="131" ht="15.75">
      <c r="D131" s="10"/>
    </row>
    <row r="132" ht="15.75">
      <c r="D132" s="10"/>
    </row>
    <row r="133" ht="15.75">
      <c r="D133" s="10"/>
    </row>
    <row r="134" ht="15.75">
      <c r="D134" s="10"/>
    </row>
    <row r="135" ht="15.75">
      <c r="D135" s="10"/>
    </row>
    <row r="136" ht="15.75">
      <c r="D136" s="10"/>
    </row>
    <row r="137" ht="15.75">
      <c r="D137" s="10"/>
    </row>
    <row r="138" ht="15.75">
      <c r="D138" s="10"/>
    </row>
    <row r="139" ht="15.75">
      <c r="D139" s="10"/>
    </row>
    <row r="140" ht="15.75">
      <c r="D140" s="10"/>
    </row>
    <row r="141" ht="15.75">
      <c r="D141" s="10"/>
    </row>
    <row r="142" ht="15.75">
      <c r="D142" s="10"/>
    </row>
    <row r="143" ht="15.75">
      <c r="D143" s="10"/>
    </row>
    <row r="144" ht="15.75">
      <c r="D144" s="10"/>
    </row>
    <row r="145" spans="3:6" ht="15.75">
      <c r="C145" s="23"/>
      <c r="D145" s="9"/>
      <c r="E145" s="88"/>
      <c r="F145" s="23"/>
    </row>
    <row r="146" spans="3:6" ht="15.75">
      <c r="C146" s="25"/>
      <c r="E146" s="89"/>
      <c r="F146" s="25"/>
    </row>
    <row r="147" spans="3:6" ht="15.75">
      <c r="C147" s="25"/>
      <c r="E147" s="89"/>
      <c r="F147" s="25"/>
    </row>
    <row r="148" spans="3:6" ht="15.75">
      <c r="C148" s="25"/>
      <c r="E148" s="89"/>
      <c r="F148" s="25"/>
    </row>
    <row r="149" spans="3:6" ht="15.75">
      <c r="C149" s="25"/>
      <c r="E149" s="89"/>
      <c r="F149" s="25"/>
    </row>
    <row r="150" spans="3:6" ht="15.75">
      <c r="C150" s="25"/>
      <c r="E150" s="89"/>
      <c r="F150" s="25"/>
    </row>
    <row r="151" spans="3:6" ht="15.75">
      <c r="C151" s="25"/>
      <c r="E151" s="89"/>
      <c r="F151" s="25"/>
    </row>
    <row r="152" spans="3:6" ht="15.75">
      <c r="C152" s="25"/>
      <c r="E152" s="89"/>
      <c r="F152" s="25"/>
    </row>
    <row r="153" spans="3:6" ht="15.75">
      <c r="C153" s="25"/>
      <c r="E153" s="89"/>
      <c r="F153" s="25"/>
    </row>
    <row r="154" spans="3:6" ht="15.75">
      <c r="C154" s="25"/>
      <c r="E154" s="89"/>
      <c r="F154" s="25"/>
    </row>
    <row r="155" spans="3:6" ht="15.75">
      <c r="C155" s="25"/>
      <c r="E155" s="89"/>
      <c r="F155" s="25"/>
    </row>
    <row r="156" spans="3:6" ht="15.75">
      <c r="C156" s="25"/>
      <c r="E156" s="89"/>
      <c r="F156" s="25"/>
    </row>
    <row r="157" spans="3:6" ht="15.75">
      <c r="C157" s="25"/>
      <c r="E157" s="89"/>
      <c r="F157" s="25"/>
    </row>
    <row r="158" spans="3:6" ht="15.75">
      <c r="C158" s="25"/>
      <c r="E158" s="89"/>
      <c r="F158" s="25"/>
    </row>
    <row r="159" spans="3:6" ht="15.75">
      <c r="C159" s="25"/>
      <c r="E159" s="89"/>
      <c r="F159" s="25"/>
    </row>
    <row r="160" spans="3:6" ht="15.75">
      <c r="C160" s="25"/>
      <c r="E160" s="89"/>
      <c r="F160" s="25"/>
    </row>
    <row r="161" spans="3:6" ht="15.75">
      <c r="C161" s="25"/>
      <c r="E161" s="89"/>
      <c r="F161" s="25"/>
    </row>
    <row r="162" spans="3:6" ht="15.75">
      <c r="C162" s="25"/>
      <c r="E162" s="89"/>
      <c r="F162" s="25"/>
    </row>
    <row r="163" spans="3:6" ht="15.75">
      <c r="C163" s="25"/>
      <c r="E163" s="89"/>
      <c r="F163" s="25"/>
    </row>
    <row r="164" spans="3:6" ht="15.75">
      <c r="C164" s="25"/>
      <c r="E164" s="89"/>
      <c r="F164" s="25"/>
    </row>
    <row r="165" spans="3:6" ht="15.75">
      <c r="C165" s="25"/>
      <c r="E165" s="89"/>
      <c r="F165" s="25"/>
    </row>
    <row r="166" spans="3:6" ht="15.75">
      <c r="C166" s="25"/>
      <c r="E166" s="89"/>
      <c r="F166" s="25"/>
    </row>
    <row r="167" spans="3:6" ht="15.75">
      <c r="C167" s="25"/>
      <c r="E167" s="89"/>
      <c r="F167" s="25"/>
    </row>
    <row r="168" spans="3:6" ht="15.75">
      <c r="C168" s="25"/>
      <c r="E168" s="89"/>
      <c r="F168" s="25"/>
    </row>
    <row r="169" spans="3:6" ht="15.75">
      <c r="C169" s="25"/>
      <c r="E169" s="89"/>
      <c r="F169" s="25"/>
    </row>
    <row r="170" spans="3:6" ht="15.75">
      <c r="C170" s="25"/>
      <c r="E170" s="89"/>
      <c r="F170" s="25"/>
    </row>
    <row r="171" spans="3:6" ht="15.75">
      <c r="C171" s="25"/>
      <c r="E171" s="89"/>
      <c r="F171" s="25"/>
    </row>
    <row r="172" spans="3:6" ht="15.75">
      <c r="C172" s="25"/>
      <c r="E172" s="89"/>
      <c r="F172" s="25"/>
    </row>
    <row r="173" spans="3:6" ht="15.75">
      <c r="C173" s="25"/>
      <c r="E173" s="89"/>
      <c r="F173" s="25"/>
    </row>
    <row r="174" spans="3:6" ht="15.75">
      <c r="C174" s="25"/>
      <c r="E174" s="89"/>
      <c r="F174" s="25"/>
    </row>
    <row r="175" spans="3:6" ht="15.75">
      <c r="C175" s="25"/>
      <c r="E175" s="89"/>
      <c r="F175" s="25"/>
    </row>
    <row r="176" spans="3:6" ht="15.75">
      <c r="C176" s="25"/>
      <c r="E176" s="89"/>
      <c r="F176" s="25"/>
    </row>
    <row r="177" spans="3:6" ht="15.75">
      <c r="C177" s="25"/>
      <c r="E177" s="89"/>
      <c r="F177" s="25"/>
    </row>
    <row r="178" spans="3:6" ht="15.75">
      <c r="C178" s="25"/>
      <c r="E178" s="89"/>
      <c r="F178" s="25"/>
    </row>
    <row r="179" spans="3:6" ht="15.75">
      <c r="C179" s="25"/>
      <c r="E179" s="89"/>
      <c r="F179" s="25"/>
    </row>
    <row r="180" spans="3:6" ht="15.75">
      <c r="C180" s="25"/>
      <c r="E180" s="89"/>
      <c r="F180" s="25"/>
    </row>
    <row r="181" spans="3:6" ht="15.75">
      <c r="C181" s="25"/>
      <c r="E181" s="89"/>
      <c r="F181" s="25"/>
    </row>
    <row r="182" spans="3:6" ht="15.75">
      <c r="C182" s="25"/>
      <c r="E182" s="89"/>
      <c r="F182" s="25"/>
    </row>
    <row r="183" spans="3:6" ht="15.75">
      <c r="C183" s="25"/>
      <c r="E183" s="89"/>
      <c r="F183" s="25"/>
    </row>
    <row r="184" spans="3:6" ht="15.75">
      <c r="C184" s="25"/>
      <c r="E184" s="89"/>
      <c r="F184" s="25"/>
    </row>
    <row r="185" spans="3:6" ht="15.75">
      <c r="C185" s="25"/>
      <c r="E185" s="89"/>
      <c r="F185" s="25"/>
    </row>
    <row r="186" spans="3:6" ht="15.75">
      <c r="C186" s="25"/>
      <c r="E186" s="89"/>
      <c r="F186" s="25"/>
    </row>
    <row r="187" spans="3:6" ht="15.75">
      <c r="C187" s="25"/>
      <c r="E187" s="89"/>
      <c r="F187" s="25"/>
    </row>
    <row r="188" spans="3:6" ht="15.75">
      <c r="C188" s="25"/>
      <c r="E188" s="89"/>
      <c r="F188" s="25"/>
    </row>
    <row r="189" spans="3:6" ht="15.75">
      <c r="C189" s="25"/>
      <c r="E189" s="89"/>
      <c r="F189" s="25"/>
    </row>
    <row r="190" spans="3:6" ht="15.75">
      <c r="C190" s="25"/>
      <c r="E190" s="89"/>
      <c r="F190" s="25"/>
    </row>
    <row r="191" spans="3:6" ht="15.75">
      <c r="C191" s="25"/>
      <c r="E191" s="89"/>
      <c r="F191" s="25"/>
    </row>
    <row r="192" spans="3:6" ht="15.75">
      <c r="C192" s="25"/>
      <c r="E192" s="89"/>
      <c r="F192" s="25"/>
    </row>
    <row r="193" spans="3:6" ht="15.75">
      <c r="C193" s="25"/>
      <c r="E193" s="89"/>
      <c r="F193" s="25"/>
    </row>
    <row r="194" spans="3:6" ht="15.75">
      <c r="C194" s="25"/>
      <c r="E194" s="89"/>
      <c r="F194" s="25"/>
    </row>
    <row r="195" spans="3:6" ht="15.75">
      <c r="C195" s="25"/>
      <c r="E195" s="89"/>
      <c r="F195" s="25"/>
    </row>
    <row r="196" spans="3:6" ht="15.75">
      <c r="C196" s="25"/>
      <c r="E196" s="89"/>
      <c r="F196" s="25"/>
    </row>
    <row r="197" spans="3:6" ht="15.75">
      <c r="C197" s="25"/>
      <c r="E197" s="89"/>
      <c r="F197" s="25"/>
    </row>
    <row r="198" spans="3:6" ht="15.75">
      <c r="C198" s="25"/>
      <c r="E198" s="89"/>
      <c r="F198" s="25"/>
    </row>
    <row r="199" spans="3:6" ht="15.75">
      <c r="C199" s="25"/>
      <c r="E199" s="89"/>
      <c r="F199" s="25"/>
    </row>
    <row r="200" spans="3:6" ht="15.75">
      <c r="C200" s="25"/>
      <c r="E200" s="89"/>
      <c r="F200" s="25"/>
    </row>
    <row r="201" spans="3:6" ht="15.75">
      <c r="C201" s="25"/>
      <c r="E201" s="89"/>
      <c r="F201" s="25"/>
    </row>
    <row r="202" spans="3:6" ht="15.75">
      <c r="C202" s="25"/>
      <c r="E202" s="89"/>
      <c r="F202" s="25"/>
    </row>
    <row r="203" spans="3:6" ht="15.75">
      <c r="C203" s="25"/>
      <c r="E203" s="89"/>
      <c r="F203" s="25"/>
    </row>
    <row r="204" spans="3:6" ht="15.75">
      <c r="C204" s="25"/>
      <c r="E204" s="89"/>
      <c r="F204" s="25"/>
    </row>
    <row r="205" spans="3:6" ht="15.75">
      <c r="C205" s="25"/>
      <c r="E205" s="89"/>
      <c r="F205" s="25"/>
    </row>
    <row r="206" spans="3:6" ht="15.75">
      <c r="C206" s="25"/>
      <c r="E206" s="89"/>
      <c r="F206" s="25"/>
    </row>
    <row r="207" spans="3:6" ht="15.75">
      <c r="C207" s="25"/>
      <c r="E207" s="89"/>
      <c r="F207" s="25"/>
    </row>
    <row r="208" spans="3:6" ht="15.75">
      <c r="C208" s="25"/>
      <c r="E208" s="89"/>
      <c r="F208" s="25"/>
    </row>
    <row r="209" spans="3:6" ht="15.75">
      <c r="C209" s="25"/>
      <c r="E209" s="89"/>
      <c r="F209" s="25"/>
    </row>
    <row r="210" spans="3:6" ht="15.75">
      <c r="C210" s="25"/>
      <c r="E210" s="89"/>
      <c r="F210" s="25"/>
    </row>
    <row r="211" spans="3:6" ht="15.75">
      <c r="C211" s="25"/>
      <c r="E211" s="89"/>
      <c r="F211" s="25"/>
    </row>
    <row r="212" spans="3:6" ht="15.75">
      <c r="C212" s="25"/>
      <c r="E212" s="89"/>
      <c r="F212" s="25"/>
    </row>
    <row r="213" spans="3:6" ht="15.75">
      <c r="C213" s="25"/>
      <c r="E213" s="89"/>
      <c r="F213" s="25"/>
    </row>
    <row r="214" spans="3:6" ht="15.75">
      <c r="C214" s="25"/>
      <c r="E214" s="89"/>
      <c r="F214" s="25"/>
    </row>
    <row r="215" spans="3:6" ht="15.75">
      <c r="C215" s="25"/>
      <c r="E215" s="89"/>
      <c r="F215" s="25"/>
    </row>
    <row r="216" spans="3:6" ht="15.75">
      <c r="C216" s="25"/>
      <c r="E216" s="89"/>
      <c r="F216" s="25"/>
    </row>
    <row r="217" spans="3:6" ht="15.75">
      <c r="C217" s="25"/>
      <c r="E217" s="89"/>
      <c r="F217" s="25"/>
    </row>
    <row r="218" spans="3:6" ht="15.75">
      <c r="C218" s="25"/>
      <c r="E218" s="89"/>
      <c r="F218" s="25"/>
    </row>
    <row r="219" spans="3:6" ht="15.75">
      <c r="C219" s="25"/>
      <c r="E219" s="89"/>
      <c r="F219" s="25"/>
    </row>
    <row r="220" spans="3:6" ht="15.75">
      <c r="C220" s="25"/>
      <c r="E220" s="89"/>
      <c r="F220" s="25"/>
    </row>
    <row r="221" spans="3:6" ht="15.75">
      <c r="C221" s="25"/>
      <c r="E221" s="89"/>
      <c r="F221" s="25"/>
    </row>
    <row r="222" spans="3:6" ht="15.75">
      <c r="C222" s="25"/>
      <c r="E222" s="89"/>
      <c r="F222" s="25"/>
    </row>
    <row r="223" spans="3:6" ht="15.75">
      <c r="C223" s="25"/>
      <c r="E223" s="89"/>
      <c r="F223" s="25"/>
    </row>
    <row r="224" spans="3:6" ht="15.75">
      <c r="C224" s="25"/>
      <c r="E224" s="89"/>
      <c r="F224" s="25"/>
    </row>
    <row r="225" spans="3:6" ht="15.75">
      <c r="C225" s="25"/>
      <c r="E225" s="89"/>
      <c r="F225" s="25"/>
    </row>
    <row r="226" spans="3:6" ht="15.75">
      <c r="C226" s="25"/>
      <c r="E226" s="89"/>
      <c r="F226" s="25"/>
    </row>
    <row r="227" spans="3:6" ht="15.75">
      <c r="C227" s="25"/>
      <c r="E227" s="89"/>
      <c r="F227" s="25"/>
    </row>
    <row r="228" spans="3:6" ht="15.75">
      <c r="C228" s="25"/>
      <c r="E228" s="89"/>
      <c r="F228" s="25"/>
    </row>
    <row r="229" spans="3:6" ht="15.75">
      <c r="C229" s="25"/>
      <c r="E229" s="89"/>
      <c r="F229" s="25"/>
    </row>
    <row r="230" spans="3:6" ht="15.75">
      <c r="C230" s="25"/>
      <c r="E230" s="89"/>
      <c r="F230" s="25"/>
    </row>
    <row r="231" spans="3:6" ht="15.75">
      <c r="C231" s="25"/>
      <c r="E231" s="89"/>
      <c r="F231" s="25"/>
    </row>
    <row r="232" spans="3:6" ht="15.75">
      <c r="C232" s="25"/>
      <c r="E232" s="89"/>
      <c r="F232" s="25"/>
    </row>
    <row r="233" spans="3:6" ht="15.75">
      <c r="C233" s="25"/>
      <c r="E233" s="89"/>
      <c r="F233" s="25"/>
    </row>
    <row r="234" spans="3:6" ht="15.75">
      <c r="C234" s="25"/>
      <c r="E234" s="89"/>
      <c r="F234" s="25"/>
    </row>
    <row r="235" spans="3:6" ht="15.75">
      <c r="C235" s="25"/>
      <c r="E235" s="89"/>
      <c r="F235" s="25"/>
    </row>
    <row r="236" spans="3:6" ht="15.75">
      <c r="C236" s="25"/>
      <c r="E236" s="89"/>
      <c r="F236" s="25"/>
    </row>
    <row r="237" spans="3:6" ht="15.75">
      <c r="C237" s="25"/>
      <c r="E237" s="89"/>
      <c r="F237" s="25"/>
    </row>
    <row r="238" spans="3:6" ht="15.75">
      <c r="C238" s="25"/>
      <c r="E238" s="89"/>
      <c r="F238" s="25"/>
    </row>
    <row r="239" spans="3:6" ht="15.75">
      <c r="C239" s="25"/>
      <c r="E239" s="89"/>
      <c r="F239" s="25"/>
    </row>
    <row r="240" spans="3:6" ht="15.75">
      <c r="C240" s="25"/>
      <c r="E240" s="89"/>
      <c r="F240" s="25"/>
    </row>
    <row r="241" spans="3:6" ht="15.75">
      <c r="C241" s="25"/>
      <c r="E241" s="89"/>
      <c r="F241" s="25"/>
    </row>
    <row r="242" spans="3:6" ht="15.75">
      <c r="C242" s="25"/>
      <c r="E242" s="89"/>
      <c r="F242" s="25"/>
    </row>
    <row r="243" spans="3:6" ht="15.75">
      <c r="C243" s="25"/>
      <c r="E243" s="89"/>
      <c r="F243" s="25"/>
    </row>
    <row r="244" spans="3:6" ht="15.75">
      <c r="C244" s="25"/>
      <c r="E244" s="89"/>
      <c r="F244" s="25"/>
    </row>
    <row r="245" spans="3:6" ht="15.75">
      <c r="C245" s="25"/>
      <c r="E245" s="89"/>
      <c r="F245" s="25"/>
    </row>
    <row r="246" spans="3:6" ht="15.75">
      <c r="C246" s="25"/>
      <c r="E246" s="89"/>
      <c r="F246" s="25"/>
    </row>
    <row r="247" spans="3:6" ht="15.75">
      <c r="C247" s="25"/>
      <c r="E247" s="89"/>
      <c r="F247" s="25"/>
    </row>
    <row r="248" spans="3:6" ht="15.75">
      <c r="C248" s="25"/>
      <c r="E248" s="89"/>
      <c r="F248" s="25"/>
    </row>
    <row r="249" spans="3:6" ht="15.75">
      <c r="C249" s="25"/>
      <c r="E249" s="89"/>
      <c r="F249" s="25"/>
    </row>
    <row r="250" spans="3:6" ht="15.75">
      <c r="C250" s="25"/>
      <c r="E250" s="89"/>
      <c r="F250" s="25"/>
    </row>
    <row r="251" spans="3:6" ht="15.75">
      <c r="C251" s="25"/>
      <c r="E251" s="89"/>
      <c r="F251" s="25"/>
    </row>
  </sheetData>
  <sheetProtection/>
  <printOptions/>
  <pageMargins left="0.83" right="0.27" top="1.02" bottom="0.52" header="0.3" footer="0.3"/>
  <pageSetup horizontalDpi="600" verticalDpi="600" orientation="portrait" paperSize="5" r:id="rId1"/>
  <headerFooter>
    <oddHeader>&amp;C&amp;"MS Sans Serif,Bold"&amp;12Quotation for  Stationary Material of Shri Saibaba Hospital , Shirdi.
Part-B&amp;R&amp;12&amp;P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Dell</cp:lastModifiedBy>
  <cp:lastPrinted>2021-06-02T06:18:26Z</cp:lastPrinted>
  <dcterms:created xsi:type="dcterms:W3CDTF">2014-09-19T06:43:58Z</dcterms:created>
  <dcterms:modified xsi:type="dcterms:W3CDTF">2021-06-25T07:06:01Z</dcterms:modified>
  <cp:category/>
  <cp:version/>
  <cp:contentType/>
  <cp:contentStatus/>
</cp:coreProperties>
</file>